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codeName="Tento_zošit"/>
  <mc:AlternateContent xmlns:mc="http://schemas.openxmlformats.org/markup-compatibility/2006">
    <mc:Choice Requires="x15">
      <x15ac:absPath xmlns:x15ac="http://schemas.microsoft.com/office/spreadsheetml/2010/11/ac" url="C:\Users\Správca\Desktop\Výzvy\IROP\vyhlásenie výzvy KR MAS D2\zverejnená výzva\"/>
    </mc:Choice>
  </mc:AlternateContent>
  <xr:revisionPtr revIDLastSave="0" documentId="13_ncr:1_{D8CDCC09-CB53-4B68-B5ED-4D27C5FF239F}" xr6:coauthVersionLast="45" xr6:coauthVersionMax="45" xr10:uidLastSave="{00000000-0000-0000-0000-000000000000}"/>
  <bookViews>
    <workbookView xWindow="-108" yWindow="-108" windowWidth="23256" windowHeight="12576" xr2:uid="{00000000-000D-0000-FFFF-FFFF00000000}"/>
  </bookViews>
  <sheets>
    <sheet name="Verejný sektor + NÚJ" sheetId="1" r:id="rId1"/>
    <sheet name="Ostatní žiadatelia" sheetId="2" r:id="rId2"/>
  </sheets>
  <definedNames>
    <definedName name="_xlnm.Print_Area" localSheetId="1">'Ostatní žiadatelia'!$A$1:$E$103</definedName>
    <definedName name="_xlnm.Print_Area" localSheetId="0">'Verejný sektor + NÚJ'!$A$1:$D$72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7" i="2" l="1"/>
  <c r="J11" i="2"/>
  <c r="J10" i="2"/>
  <c r="J9" i="2"/>
  <c r="J8" i="2"/>
  <c r="D70" i="2"/>
  <c r="D87" i="2"/>
  <c r="E25" i="2"/>
  <c r="E24" i="2"/>
  <c r="E23" i="2"/>
  <c r="E22" i="2"/>
  <c r="E21" i="2"/>
  <c r="D56" i="2" l="1"/>
  <c r="D44" i="2"/>
  <c r="E20" i="2"/>
  <c r="D62" i="1" l="1"/>
  <c r="D49" i="1"/>
  <c r="D38" i="1"/>
  <c r="D21" i="1"/>
  <c r="E26" i="2" l="1"/>
  <c r="E27" i="2" s="1"/>
  <c r="E30" i="2"/>
  <c r="E31" i="2" s="1"/>
  <c r="E28" i="2"/>
  <c r="E29" i="2" s="1"/>
  <c r="I40" i="1" l="1"/>
  <c r="K41" i="1"/>
  <c r="J41" i="1"/>
  <c r="I41" i="1"/>
  <c r="D24" i="1" s="1"/>
  <c r="K42" i="1"/>
  <c r="D25" i="1" s="1"/>
  <c r="J42" i="1"/>
  <c r="I42" i="1"/>
  <c r="J39" i="1"/>
  <c r="K40" i="1"/>
  <c r="J40" i="1"/>
  <c r="K39" i="1"/>
  <c r="I39" i="1"/>
  <c r="D22" i="1" s="1"/>
  <c r="D23" i="1" l="1"/>
  <c r="D26" i="1" s="1"/>
  <c r="D27" i="1" s="1"/>
  <c r="I7" i="2" l="1"/>
  <c r="H7" i="2"/>
  <c r="G7" i="2"/>
  <c r="I11" i="2"/>
  <c r="H11" i="2"/>
  <c r="G11" i="2"/>
  <c r="I10" i="2"/>
  <c r="H10" i="2"/>
  <c r="G10" i="2"/>
  <c r="I9" i="2"/>
  <c r="H9" i="2"/>
  <c r="G9" i="2"/>
  <c r="I8" i="2"/>
  <c r="H8" i="2"/>
  <c r="G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Macko Marek</author>
  </authors>
  <commentList>
    <comment ref="D7" authorId="0" shapeId="0" xr:uid="{00000000-0006-0000-0000-000001000000}">
      <text>
        <r>
          <rPr>
            <sz val="9"/>
            <color indexed="81"/>
            <rFont val="Segoe UI"/>
            <family val="2"/>
            <charset val="238"/>
          </rPr>
          <t>Žiadateľ uvedie referenčné účtovné obdobie, t.j. roku ku ktorému bola zostavená účtovná závierka, ktorej údaje uvádza do nasledovných tabuliek.</t>
        </r>
      </text>
    </comment>
    <comment ref="A36" authorId="1" shapeId="0" xr:uid="{00000000-0006-0000-0000-000002000000}">
      <text>
        <r>
          <rPr>
            <b/>
            <sz val="9"/>
            <color indexed="81"/>
            <rFont val="Segoe UI"/>
            <family val="2"/>
            <charset val="238"/>
          </rPr>
          <t>Ak relevantné:</t>
        </r>
        <r>
          <rPr>
            <sz val="9"/>
            <color indexed="81"/>
            <rFont val="Segoe UI"/>
            <family val="2"/>
            <charset val="238"/>
          </rPr>
          <t xml:space="preserve"> 
Vyberte ROPO SFOV 1-01 a vložte vstupné údaje zo Súvahy do stĺpca „Hodnoty z príslušných výkazov roku".</t>
        </r>
      </text>
    </comment>
    <comment ref="A47" authorId="1" shapeId="0" xr:uid="{00000000-0006-0000-0000-000003000000}">
      <text>
        <r>
          <rPr>
            <b/>
            <sz val="9"/>
            <color indexed="81"/>
            <rFont val="Segoe UI"/>
            <family val="2"/>
            <charset val="238"/>
          </rPr>
          <t xml:space="preserve">Ak relevantné: </t>
        </r>
        <r>
          <rPr>
            <sz val="9"/>
            <color indexed="81"/>
            <rFont val="Segoe UI"/>
            <family val="2"/>
            <charset val="238"/>
          </rPr>
          <t xml:space="preserve">
Vyberte NUJ 1-01 a vložte vstupné údaje zo Súvahy do stĺpca „Hodnoty z príslušných výkazov“ roku.</t>
        </r>
      </text>
    </comment>
    <comment ref="A60" authorId="0" shapeId="0" xr:uid="{00000000-0006-0000-0000-000004000000}">
      <text>
        <r>
          <rPr>
            <b/>
            <sz val="9"/>
            <color indexed="81"/>
            <rFont val="Segoe UI"/>
            <family val="2"/>
            <charset val="238"/>
          </rPr>
          <t>Ak relevantné:</t>
        </r>
        <r>
          <rPr>
            <sz val="9"/>
            <color indexed="81"/>
            <rFont val="Segoe UI"/>
            <family val="2"/>
            <charset val="238"/>
          </rPr>
          <t xml:space="preserve">
Vyberte Úč NO a vložte vstupné údaje z Výkazu majetku a záväzkov do stĺpca "Hodnoty z príslušných výkazov roku".</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RO</author>
    <author>Macko Marek</author>
  </authors>
  <commentList>
    <comment ref="E7" authorId="0" shapeId="0" xr:uid="{00000000-0006-0000-0100-000001000000}">
      <text>
        <r>
          <rPr>
            <sz val="9"/>
            <color indexed="81"/>
            <rFont val="Segoe UI"/>
            <family val="2"/>
            <charset val="238"/>
          </rPr>
          <t>Žiadateľ uvedie referenčné účtovné obdobie, t.j. roku ku ktorému bola zostavená účtovná závierka, ktorej údaje uvádza do nasledovných tabuliek.</t>
        </r>
      </text>
    </comment>
    <comment ref="A32" authorId="1" shapeId="0" xr:uid="{00000000-0006-0000-0100-000002000000}">
      <text>
        <r>
          <rPr>
            <sz val="9"/>
            <color indexed="81"/>
            <rFont val="Segoe UI"/>
            <family val="2"/>
            <charset val="238"/>
          </rPr>
          <t xml:space="preserve">Žiadateľ sám seba klasifikuje do jednej z kategórií podnikov podľa nasledovných inštrukcií:
</t>
        </r>
        <r>
          <rPr>
            <b/>
            <sz val="9"/>
            <color indexed="81"/>
            <rFont val="Segoe UI"/>
            <family val="2"/>
            <charset val="238"/>
          </rPr>
          <t>1. Firmy obchodované na burze</t>
        </r>
        <r>
          <rPr>
            <sz val="9"/>
            <color indexed="81"/>
            <rFont val="Segoe UI"/>
            <family val="2"/>
            <charset val="238"/>
          </rPr>
          <t xml:space="preserve">
Do tejto kategórie sa zaradí žiadateľ/firma, ktorý má právnu formu akciovej spoločnosti a zároveň obchoduje svoje akcie na burze cenných papierov.
</t>
        </r>
        <r>
          <rPr>
            <b/>
            <sz val="9"/>
            <color indexed="81"/>
            <rFont val="Segoe UI"/>
            <family val="2"/>
            <charset val="238"/>
          </rPr>
          <t>2. Firmy neemitujúce akcie verejne na trhu</t>
        </r>
        <r>
          <rPr>
            <sz val="9"/>
            <color indexed="81"/>
            <rFont val="Segoe UI"/>
            <family val="2"/>
            <charset val="238"/>
          </rPr>
          <t xml:space="preserve">
Do tejto kategórie sa zaradí žiadateľ/firma, ktorý má právná formu inú než akciová spoločnosť, resp. ktorý neemituje svoje akcie na verejnom trhu hoci je akciovou spoločnosťou. Zároveň firma kategorizovaná v tejto kategórii musí byť výrobná, čo sa určuje podľa prevažujúcej činnosti firmy - SK NACE uvedenom na výkaze účtovnej závierky.
</t>
        </r>
        <r>
          <rPr>
            <b/>
            <sz val="9"/>
            <color indexed="81"/>
            <rFont val="Segoe UI"/>
            <family val="2"/>
            <charset val="238"/>
          </rPr>
          <t xml:space="preserve">
3. Firmy nevýrobné a začínajúce podniky</t>
        </r>
        <r>
          <rPr>
            <sz val="9"/>
            <color indexed="81"/>
            <rFont val="Segoe UI"/>
            <family val="2"/>
            <charset val="238"/>
          </rPr>
          <t xml:space="preserve">
Do tejto kategórie sa zaradí žiadateľ/firma, ktorého prevažujúca činnosť podľa SK NACE uvedenom na výkaze účtovnej závierke je nevýrobného charakteru.
Do tejto kategórie sa zaradí aj žiadateľ/firma, ktorá je začínajúca. Za začínajúci firmu sa považuje firma, od ktorej založenia neuplynuly 3 roky. Z hľadiska účtovných výkazov - závierok, ide o firmy ktorých účtovná závierka za referenčné obdobie obsahuje údaje o hospodárení podniku len za štvrtý a ďalší rok jeho existencie. T.j. ak účtovná závierka za referenčné obdobie pokrýva čo i len z časti obdobie, kedy ešte od založenia podniku neuplynuli 3 roky, bude takýto žiadateľ/firma vyhodnotený ako začínajúci podnik.
</t>
        </r>
        <r>
          <rPr>
            <b/>
            <sz val="9"/>
            <color indexed="81"/>
            <rFont val="Segoe UI"/>
            <family val="2"/>
            <charset val="238"/>
          </rPr>
          <t>Príklad 1:</t>
        </r>
        <r>
          <rPr>
            <sz val="9"/>
            <color indexed="81"/>
            <rFont val="Segoe UI"/>
            <family val="2"/>
            <charset val="238"/>
          </rPr>
          <t xml:space="preserve"> 
Podnik vznikol 1.1.2015. Prvou účtovnou závierkou, ktorá obsahuje všetky údaje o hospodárení podniku za štvrtý, resp. ďalšie roky existencie podniku je účtovná závierka za rok 2018. Ak sa Finančné zdravie bude posudzovať podľa referečného obdobia 2017 (účtovná závierka za rok 2017) posúdi sa takýto podnik ešte ako začínajúci. Ak sa finančné zdravie bude posudzovať podľa referenčného obdobia 2018 (účtovná závierka za rok 2018) nejde o začínajúci podnik (závierka obsahuje údaje o hospodárení za 4. rok existencie).
</t>
        </r>
        <r>
          <rPr>
            <b/>
            <sz val="9"/>
            <color indexed="81"/>
            <rFont val="Segoe UI"/>
            <family val="2"/>
            <charset val="238"/>
          </rPr>
          <t xml:space="preserve">Príklad 2: </t>
        </r>
        <r>
          <rPr>
            <sz val="9"/>
            <color indexed="81"/>
            <rFont val="Segoe UI"/>
            <family val="2"/>
            <charset val="238"/>
          </rPr>
          <t xml:space="preserve">
Podnik vznikol 1.4.2015. Prvou účtovnou závierkou, ktorá obsahuje všetky údaje o hospodárení podniku za štvrtý, resp. ďalšie roky existencie podniku je účtovná závierka za rok 2019. Ak sa Finančné zdravie bude posudzovať podľa referenčného obdobia 2018 (účtovná závierka za rok 2018) posúdi sa takýto podnik ešte ako začínajúci (účtovná závierka roku 2018 obsahuje ešte údaje o hospodárení podniku keď bol tento v lehote 3 rokov existencie). Ak sa finančné zdravie bude posudzovať podľa referenčného obdobia 2019 (účtovná závierka za rok 2019) nejde o začínajúci podnik.</t>
        </r>
      </text>
    </comment>
    <comment ref="A42" authorId="2" shapeId="0" xr:uid="{00000000-0006-0000-0100-000003000000}">
      <text>
        <r>
          <rPr>
            <b/>
            <sz val="9"/>
            <color indexed="81"/>
            <rFont val="Segoe UI"/>
            <family val="2"/>
            <charset val="238"/>
          </rPr>
          <t xml:space="preserve">Ak relevantné: </t>
        </r>
        <r>
          <rPr>
            <sz val="9"/>
            <color indexed="81"/>
            <rFont val="Segoe UI"/>
            <family val="2"/>
            <charset val="238"/>
          </rPr>
          <t xml:space="preserve">
Vyberte Úč POD a vložte vstupné údaje zo Súvahy, resp. z Výkazu ziskov a strát do stĺpca „Hodnoty z príslušných výkazov roku“.</t>
        </r>
      </text>
    </comment>
    <comment ref="A54" authorId="2" shapeId="0" xr:uid="{00000000-0006-0000-0100-000004000000}">
      <text>
        <r>
          <rPr>
            <b/>
            <sz val="9"/>
            <color indexed="81"/>
            <rFont val="Segoe UI"/>
            <family val="2"/>
            <charset val="238"/>
          </rPr>
          <t xml:space="preserve">Ak relevantné: </t>
        </r>
        <r>
          <rPr>
            <sz val="9"/>
            <color indexed="81"/>
            <rFont val="Segoe UI"/>
            <family val="2"/>
            <charset val="238"/>
          </rPr>
          <t xml:space="preserve">
Vyberte Úč MÚJ a vložte vstupné údaje zo Súvahy, resp. z Výkazu ziskov a strát do stĺpca „Hodnoty z príslušných výkazov roku“.</t>
        </r>
      </text>
    </comment>
    <comment ref="A68" authorId="2" shapeId="0" xr:uid="{00000000-0006-0000-0100-000005000000}">
      <text>
        <r>
          <rPr>
            <b/>
            <sz val="9"/>
            <color indexed="81"/>
            <rFont val="Segoe UI"/>
            <family val="2"/>
            <charset val="238"/>
          </rPr>
          <t xml:space="preserve">Ak relevantné: </t>
        </r>
        <r>
          <rPr>
            <sz val="9"/>
            <color indexed="81"/>
            <rFont val="Segoe UI"/>
            <family val="2"/>
            <charset val="238"/>
          </rPr>
          <t xml:space="preserve">
Vyberte Úč FO a vložte vstupné údaje z výkazu Majetku a záväzkov, resp. Príjmov a výdavkov do stĺpca "Hodnoty z príslušných výkazov roku". </t>
        </r>
      </text>
    </comment>
    <comment ref="A85" authorId="2" shapeId="0" xr:uid="{00000000-0006-0000-0100-000006000000}">
      <text>
        <r>
          <rPr>
            <b/>
            <sz val="9"/>
            <color indexed="81"/>
            <rFont val="Segoe UI"/>
            <family val="2"/>
            <charset val="238"/>
          </rPr>
          <t xml:space="preserve">Ak relevantné: </t>
        </r>
        <r>
          <rPr>
            <sz val="9"/>
            <color indexed="81"/>
            <rFont val="Segoe UI"/>
            <family val="2"/>
            <charset val="238"/>
          </rPr>
          <t xml:space="preserve">
Vyberte DPFOB a vložte vstupné údaje z výkazu daňového priznania k dani z príjmov fyzickej osoby, oddiel VI. tabuľka 1 a tabuľka 1a do stĺpca "Hodnoty z príslušných výkazov roku". </t>
        </r>
      </text>
    </comment>
  </commentList>
</comments>
</file>

<file path=xl/sharedStrings.xml><?xml version="1.0" encoding="utf-8"?>
<sst xmlns="http://schemas.openxmlformats.org/spreadsheetml/2006/main" count="232" uniqueCount="162">
  <si>
    <t>Ukazovatele hodnotenia finančnej situácie
 (verejný sektor a neziskové účtovné jednotky)</t>
  </si>
  <si>
    <t>Referenčné účtovné obdobie</t>
  </si>
  <si>
    <t>Ukazovateľ hodnotenia subjektu verejného sektora</t>
  </si>
  <si>
    <t>Použitý vzorec</t>
  </si>
  <si>
    <t>Likvidita I. stupňa - pohotová likvidita</t>
  </si>
  <si>
    <t>X1=_FM/_KZAV</t>
  </si>
  <si>
    <t>Likvidita II. stupňa - bežná likvidita</t>
  </si>
  <si>
    <t>X2=(_FM+_KRPOH)/_KZAV</t>
  </si>
  <si>
    <t>Likvidita III. stupňa - celková likvidita</t>
  </si>
  <si>
    <t>X3=(_OAKT-_DLPOH)/_KZAV</t>
  </si>
  <si>
    <t>Celková zadĺženosť</t>
  </si>
  <si>
    <t>X4=_CK/_AKT*100</t>
  </si>
  <si>
    <r>
      <t>x</t>
    </r>
    <r>
      <rPr>
        <vertAlign val="subscript"/>
        <sz val="10"/>
        <rFont val="Arial"/>
        <family val="2"/>
        <charset val="238"/>
      </rPr>
      <t>1</t>
    </r>
    <r>
      <rPr>
        <sz val="10"/>
        <rFont val="Arial"/>
        <family val="2"/>
        <charset val="238"/>
      </rPr>
      <t>+x</t>
    </r>
    <r>
      <rPr>
        <vertAlign val="subscript"/>
        <sz val="10"/>
        <rFont val="Arial"/>
        <family val="2"/>
        <charset val="238"/>
      </rPr>
      <t>2</t>
    </r>
    <r>
      <rPr>
        <sz val="10"/>
        <rFont val="Arial"/>
        <family val="2"/>
        <charset val="238"/>
      </rPr>
      <t>+2x</t>
    </r>
    <r>
      <rPr>
        <vertAlign val="subscript"/>
        <sz val="10"/>
        <rFont val="Arial"/>
        <family val="2"/>
        <charset val="238"/>
      </rPr>
      <t>3</t>
    </r>
    <r>
      <rPr>
        <sz val="10"/>
        <rFont val="Arial"/>
        <family val="2"/>
        <charset val="238"/>
      </rPr>
      <t>-3x</t>
    </r>
    <r>
      <rPr>
        <vertAlign val="subscript"/>
        <sz val="10"/>
        <rFont val="Arial"/>
        <family val="2"/>
        <charset val="238"/>
      </rPr>
      <t>4</t>
    </r>
    <r>
      <rPr>
        <sz val="10"/>
        <rFont val="Arial"/>
        <family val="2"/>
        <charset val="238"/>
      </rPr>
      <t/>
    </r>
  </si>
  <si>
    <t>Výsledné hodnotenie</t>
  </si>
  <si>
    <t>Hodnotiaca stupnica</t>
  </si>
  <si>
    <t>Subjekt s dobrou finančno-ekonomickou situáciou</t>
  </si>
  <si>
    <t>Subjekt s neurčitou finančnou situáciou</t>
  </si>
  <si>
    <t>Subjekt s veľmi silnými finančnými problémami</t>
  </si>
  <si>
    <t>&lt;5,00</t>
  </si>
  <si>
    <t>Podvojné účtovníctvo</t>
  </si>
  <si>
    <t>Výpočet ukazovateľov</t>
  </si>
  <si>
    <t xml:space="preserve">Údaje z účtovnej závierky Úč ROPO SFOV 1 - 01 </t>
  </si>
  <si>
    <t>Kód typu subjektu</t>
  </si>
  <si>
    <t>Skratka</t>
  </si>
  <si>
    <t>_AKT</t>
  </si>
  <si>
    <t>_CK</t>
  </si>
  <si>
    <t>_DLPOH</t>
  </si>
  <si>
    <t>_FM</t>
  </si>
  <si>
    <t>_KRPOH</t>
  </si>
  <si>
    <t>_KZAV</t>
  </si>
  <si>
    <t>_OAKT</t>
  </si>
  <si>
    <t>Údaje z účtovnej závierky Úč NUJ 1 - 01</t>
  </si>
  <si>
    <t>Jednoduché účtovníctvo</t>
  </si>
  <si>
    <t>Údaje z účtovnej závierky Úč NO</t>
  </si>
  <si>
    <t>MaZ_12x - záväzky krátkodobé (z účtovnej evidencie)</t>
  </si>
  <si>
    <r>
      <t xml:space="preserve">Upozornenie: 
</t>
    </r>
    <r>
      <rPr>
        <i/>
        <sz val="10"/>
        <rFont val="Arial"/>
        <family val="2"/>
        <charset val="238"/>
      </rPr>
      <t>Povinnosť predložiť prílohu sa vzťahuje na všetkých žiadateľov.</t>
    </r>
    <r>
      <rPr>
        <i/>
        <sz val="10"/>
        <rFont val="Arial"/>
        <family val="2"/>
        <charset val="238"/>
      </rPr>
      <t>Žiadateľ, ktorý je na trhu menej ako jeden rok a nedisponuje schválenou účtovnou závierkou, uvedie do stĺpca nulové hodnoty.</t>
    </r>
  </si>
  <si>
    <t>Ukazovatele hodnotenia finančnej situácie
(ostatní žiadatelia)</t>
  </si>
  <si>
    <t>kód</t>
  </si>
  <si>
    <t>Ukazovateľ hodnotenia firmy</t>
  </si>
  <si>
    <t>Pomer pracovného kapitálu k celkovým aktívam</t>
  </si>
  <si>
    <r>
      <t>X</t>
    </r>
    <r>
      <rPr>
        <vertAlign val="subscript"/>
        <sz val="10"/>
        <rFont val="Arial"/>
        <family val="2"/>
        <charset val="238"/>
      </rPr>
      <t>1</t>
    </r>
    <r>
      <rPr>
        <sz val="10"/>
        <rFont val="Arial"/>
        <family val="2"/>
        <charset val="238"/>
      </rPr>
      <t>=_PRK/_AKT</t>
    </r>
  </si>
  <si>
    <t>Pomer zisku po zdanení k celkovým aktívam</t>
  </si>
  <si>
    <r>
      <t>X</t>
    </r>
    <r>
      <rPr>
        <vertAlign val="subscript"/>
        <sz val="10"/>
        <rFont val="Arial"/>
        <family val="2"/>
        <charset val="238"/>
      </rPr>
      <t>2</t>
    </r>
    <r>
      <rPr>
        <sz val="10"/>
        <rFont val="Arial"/>
        <family val="2"/>
        <charset val="238"/>
      </rPr>
      <t>=_HV/_AKT</t>
    </r>
  </si>
  <si>
    <t>Pomer zisku pred zdanením a úrokov k celk. aktívam</t>
  </si>
  <si>
    <r>
      <t>X</t>
    </r>
    <r>
      <rPr>
        <vertAlign val="subscript"/>
        <sz val="10"/>
        <rFont val="Arial"/>
        <family val="2"/>
        <charset val="238"/>
      </rPr>
      <t>3</t>
    </r>
    <r>
      <rPr>
        <sz val="10"/>
        <rFont val="Arial"/>
        <family val="2"/>
        <charset val="238"/>
      </rPr>
      <t>=(_ZPZ+_URN)/_AKT</t>
    </r>
  </si>
  <si>
    <t>Pomer trhovej hodnoty vlastného kapitálu k účtovnej hodnote cudzieho kap.</t>
  </si>
  <si>
    <r>
      <t>X</t>
    </r>
    <r>
      <rPr>
        <vertAlign val="subscript"/>
        <sz val="10"/>
        <rFont val="Arial"/>
        <family val="2"/>
        <charset val="238"/>
      </rPr>
      <t>4</t>
    </r>
    <r>
      <rPr>
        <sz val="10"/>
        <rFont val="Arial"/>
        <family val="2"/>
        <charset val="238"/>
      </rPr>
      <t>=_VK/_CK</t>
    </r>
  </si>
  <si>
    <t>Pomer tržieb k celkovým aktívam</t>
  </si>
  <si>
    <r>
      <t>X</t>
    </r>
    <r>
      <rPr>
        <vertAlign val="subscript"/>
        <sz val="10"/>
        <rFont val="Arial"/>
        <family val="2"/>
        <charset val="238"/>
      </rPr>
      <t>5</t>
    </r>
    <r>
      <rPr>
        <sz val="10"/>
        <rFont val="Arial"/>
        <family val="2"/>
        <charset val="238"/>
      </rPr>
      <t>=_T/_AKT</t>
    </r>
  </si>
  <si>
    <t>Altmanov index pre firmy obchodované na burze</t>
  </si>
  <si>
    <r>
      <t>1,2x</t>
    </r>
    <r>
      <rPr>
        <vertAlign val="subscript"/>
        <sz val="10"/>
        <rFont val="Arial"/>
        <family val="2"/>
        <charset val="238"/>
      </rPr>
      <t>1</t>
    </r>
    <r>
      <rPr>
        <sz val="10"/>
        <rFont val="Arial"/>
        <family val="2"/>
        <charset val="238"/>
      </rPr>
      <t>+1,4x</t>
    </r>
    <r>
      <rPr>
        <vertAlign val="subscript"/>
        <sz val="10"/>
        <rFont val="Arial"/>
        <family val="2"/>
        <charset val="238"/>
      </rPr>
      <t>2</t>
    </r>
    <r>
      <rPr>
        <sz val="10"/>
        <rFont val="Arial"/>
        <family val="2"/>
        <charset val="238"/>
      </rPr>
      <t>+3,3x</t>
    </r>
    <r>
      <rPr>
        <vertAlign val="subscript"/>
        <sz val="10"/>
        <rFont val="Arial"/>
        <family val="2"/>
        <charset val="238"/>
      </rPr>
      <t>3</t>
    </r>
    <r>
      <rPr>
        <sz val="10"/>
        <rFont val="Arial"/>
        <family val="2"/>
        <charset val="238"/>
      </rPr>
      <t>+0,6x</t>
    </r>
    <r>
      <rPr>
        <vertAlign val="subscript"/>
        <sz val="10"/>
        <rFont val="Arial"/>
        <family val="2"/>
        <charset val="238"/>
      </rPr>
      <t>4</t>
    </r>
    <r>
      <rPr>
        <sz val="10"/>
        <rFont val="Arial"/>
        <family val="2"/>
        <charset val="238"/>
      </rPr>
      <t>+1,0x</t>
    </r>
    <r>
      <rPr>
        <vertAlign val="subscript"/>
        <sz val="10"/>
        <rFont val="Arial"/>
        <family val="2"/>
        <charset val="238"/>
      </rPr>
      <t>5</t>
    </r>
  </si>
  <si>
    <t>Hodnotenie</t>
  </si>
  <si>
    <t>Altmanov index pre firmy neemitujúce akcie verejne na trhu</t>
  </si>
  <si>
    <r>
      <t>0,717x</t>
    </r>
    <r>
      <rPr>
        <vertAlign val="subscript"/>
        <sz val="10"/>
        <rFont val="Arial"/>
        <family val="2"/>
        <charset val="238"/>
      </rPr>
      <t>1</t>
    </r>
    <r>
      <rPr>
        <sz val="10"/>
        <rFont val="Arial"/>
        <family val="2"/>
        <charset val="238"/>
      </rPr>
      <t>+0,847x</t>
    </r>
    <r>
      <rPr>
        <vertAlign val="subscript"/>
        <sz val="10"/>
        <rFont val="Arial"/>
        <family val="2"/>
        <charset val="238"/>
      </rPr>
      <t>2</t>
    </r>
    <r>
      <rPr>
        <sz val="10"/>
        <rFont val="Arial"/>
        <family val="2"/>
        <charset val="238"/>
      </rPr>
      <t>+3,107x</t>
    </r>
    <r>
      <rPr>
        <vertAlign val="subscript"/>
        <sz val="10"/>
        <rFont val="Arial"/>
        <family val="2"/>
        <charset val="238"/>
      </rPr>
      <t>3</t>
    </r>
    <r>
      <rPr>
        <sz val="10"/>
        <rFont val="Arial"/>
        <family val="2"/>
        <charset val="238"/>
      </rPr>
      <t>+0,420x</t>
    </r>
    <r>
      <rPr>
        <vertAlign val="subscript"/>
        <sz val="10"/>
        <rFont val="Arial"/>
        <family val="2"/>
        <charset val="238"/>
      </rPr>
      <t>4</t>
    </r>
    <r>
      <rPr>
        <sz val="10"/>
        <rFont val="Arial"/>
        <family val="2"/>
        <charset val="238"/>
      </rPr>
      <t>+0,998x</t>
    </r>
    <r>
      <rPr>
        <vertAlign val="subscript"/>
        <sz val="10"/>
        <rFont val="Arial"/>
        <family val="2"/>
        <charset val="238"/>
      </rPr>
      <t>5</t>
    </r>
  </si>
  <si>
    <t>Altmanov index pre nevýrobné a začínajúce podniky</t>
  </si>
  <si>
    <r>
      <t>6,56x</t>
    </r>
    <r>
      <rPr>
        <vertAlign val="subscript"/>
        <sz val="10"/>
        <rFont val="Arial"/>
        <family val="2"/>
        <charset val="238"/>
      </rPr>
      <t>1</t>
    </r>
    <r>
      <rPr>
        <sz val="10"/>
        <rFont val="Arial"/>
        <family val="2"/>
        <charset val="238"/>
      </rPr>
      <t>+3,26x</t>
    </r>
    <r>
      <rPr>
        <vertAlign val="subscript"/>
        <sz val="10"/>
        <rFont val="Arial"/>
        <family val="2"/>
        <charset val="238"/>
      </rPr>
      <t>2</t>
    </r>
    <r>
      <rPr>
        <sz val="10"/>
        <rFont val="Arial"/>
        <family val="2"/>
        <charset val="238"/>
      </rPr>
      <t>+6,72x</t>
    </r>
    <r>
      <rPr>
        <vertAlign val="subscript"/>
        <sz val="10"/>
        <rFont val="Arial"/>
        <family val="2"/>
        <charset val="238"/>
      </rPr>
      <t>3</t>
    </r>
    <r>
      <rPr>
        <sz val="10"/>
        <rFont val="Arial"/>
        <family val="2"/>
        <charset val="238"/>
      </rPr>
      <t>+1,05x</t>
    </r>
    <r>
      <rPr>
        <vertAlign val="subscript"/>
        <sz val="10"/>
        <rFont val="Arial"/>
        <family val="2"/>
        <charset val="238"/>
      </rPr>
      <t>4</t>
    </r>
  </si>
  <si>
    <t>Firmy obchodované na burze</t>
  </si>
  <si>
    <t>Firmy neemitujúce akcie na trhu</t>
  </si>
  <si>
    <t>Firmy nevýrobné a začínajúce</t>
  </si>
  <si>
    <t>Firma je s dobrou finančno-ekonomickou situáciou</t>
  </si>
  <si>
    <t>&gt;2,99</t>
  </si>
  <si>
    <t>&gt;2,9</t>
  </si>
  <si>
    <t>&gt;2,60</t>
  </si>
  <si>
    <t>Firma s neurčitou finančnou situáciou</t>
  </si>
  <si>
    <t>1,81-2,99</t>
  </si>
  <si>
    <t>1,2-2,9</t>
  </si>
  <si>
    <t>1,10-2,60</t>
  </si>
  <si>
    <t>Firma s veľmi silnými finančnými problémami</t>
  </si>
  <si>
    <t>&lt;1,81</t>
  </si>
  <si>
    <t>&lt;1,2</t>
  </si>
  <si>
    <t>&lt;1,10</t>
  </si>
  <si>
    <t xml:space="preserve">Údaje z účtovnej závierky Úč POD </t>
  </si>
  <si>
    <t>_HV</t>
  </si>
  <si>
    <t>_PRK</t>
  </si>
  <si>
    <t>_T</t>
  </si>
  <si>
    <t>_URN</t>
  </si>
  <si>
    <t>_VK</t>
  </si>
  <si>
    <t>_ZPZ</t>
  </si>
  <si>
    <t xml:space="preserve">Údaje z účtovnej závierky Úč MÚJ </t>
  </si>
  <si>
    <t>Údaje z účtovnej závierky Úč FO</t>
  </si>
  <si>
    <t>MaZ_15</t>
  </si>
  <si>
    <t>MaZ_20</t>
  </si>
  <si>
    <t>PaV_12</t>
  </si>
  <si>
    <t>MaZ_4+MaZ_9-MaZ_(17x-MaZ_18x)</t>
  </si>
  <si>
    <t>PaV_4</t>
  </si>
  <si>
    <t>X</t>
  </si>
  <si>
    <t>MaZ_21</t>
  </si>
  <si>
    <t>&gt;7,00</t>
  </si>
  <si>
    <t>5,00-7,00</t>
  </si>
  <si>
    <r>
      <t xml:space="preserve">Aktíva celkom (spolu majetok) / </t>
    </r>
    <r>
      <rPr>
        <b/>
        <sz val="10"/>
        <rFont val="Arial"/>
        <family val="2"/>
        <charset val="238"/>
      </rPr>
      <t>S_001</t>
    </r>
  </si>
  <si>
    <r>
      <t xml:space="preserve">Obežné aktíva (obežný majetok) / </t>
    </r>
    <r>
      <rPr>
        <b/>
        <sz val="10"/>
        <rFont val="Arial"/>
        <family val="2"/>
        <charset val="238"/>
      </rPr>
      <t>S_033</t>
    </r>
  </si>
  <si>
    <r>
      <t xml:space="preserve">Krátkodobé záväzky / </t>
    </r>
    <r>
      <rPr>
        <b/>
        <sz val="10"/>
        <rFont val="Arial"/>
        <family val="2"/>
        <charset val="238"/>
      </rPr>
      <t>S_151+S_175-S_176+S_177+S_179+S_181</t>
    </r>
  </si>
  <si>
    <r>
      <t xml:space="preserve">Krátkodobé pohľadávky / </t>
    </r>
    <r>
      <rPr>
        <b/>
        <sz val="10"/>
        <rFont val="Arial"/>
        <family val="2"/>
        <charset val="238"/>
      </rPr>
      <t>S_060</t>
    </r>
  </si>
  <si>
    <r>
      <t xml:space="preserve">Finančný majetok / </t>
    </r>
    <r>
      <rPr>
        <b/>
        <sz val="10"/>
        <rFont val="Arial"/>
        <family val="2"/>
        <charset val="238"/>
      </rPr>
      <t>S_085</t>
    </r>
  </si>
  <si>
    <r>
      <t xml:space="preserve">Dlhodobé pohľadávky / </t>
    </r>
    <r>
      <rPr>
        <b/>
        <sz val="10"/>
        <rFont val="Arial"/>
        <family val="2"/>
        <charset val="238"/>
      </rPr>
      <t>S_048</t>
    </r>
  </si>
  <si>
    <r>
      <t xml:space="preserve">Cudzie zdroje (cudzí kapitál) / </t>
    </r>
    <r>
      <rPr>
        <b/>
        <sz val="10"/>
        <rFont val="Arial"/>
        <family val="2"/>
        <charset val="238"/>
      </rPr>
      <t>S_126</t>
    </r>
  </si>
  <si>
    <t xml:space="preserve">Použité termíny v modeli / Riadok výkazu (S=Súvaha) </t>
  </si>
  <si>
    <t>Použité termíny v modeli / Riadok výkazu (MaZ=Výkaz majetku a záväzkov)</t>
  </si>
  <si>
    <r>
      <t xml:space="preserve">Obežné aktíva (obežný majetok) / </t>
    </r>
    <r>
      <rPr>
        <b/>
        <sz val="10"/>
        <rFont val="Arial"/>
        <family val="2"/>
        <charset val="238"/>
      </rPr>
      <t>S_029</t>
    </r>
  </si>
  <si>
    <r>
      <t xml:space="preserve">Krátkodobé záväzky / </t>
    </r>
    <r>
      <rPr>
        <b/>
        <sz val="10"/>
        <rFont val="Arial"/>
        <family val="2"/>
        <charset val="238"/>
      </rPr>
      <t>S_087+S_099+S_100+S_102</t>
    </r>
  </si>
  <si>
    <r>
      <t xml:space="preserve">Krátkodobé pohľadávky / </t>
    </r>
    <r>
      <rPr>
        <b/>
        <sz val="10"/>
        <rFont val="Arial"/>
        <family val="2"/>
        <charset val="238"/>
      </rPr>
      <t>S_042</t>
    </r>
  </si>
  <si>
    <r>
      <t xml:space="preserve">Finančný majetok / </t>
    </r>
    <r>
      <rPr>
        <b/>
        <sz val="10"/>
        <rFont val="Arial"/>
        <family val="2"/>
        <charset val="238"/>
      </rPr>
      <t>S_051</t>
    </r>
  </si>
  <si>
    <r>
      <t xml:space="preserve">Dlhodobé pohľadávky / </t>
    </r>
    <r>
      <rPr>
        <b/>
        <sz val="10"/>
        <rFont val="Arial"/>
        <family val="2"/>
        <charset val="238"/>
      </rPr>
      <t>S_037</t>
    </r>
  </si>
  <si>
    <r>
      <t xml:space="preserve">Cudzie zdroje (cudzí kapitál) / </t>
    </r>
    <r>
      <rPr>
        <b/>
        <sz val="10"/>
        <rFont val="Arial"/>
        <family val="2"/>
        <charset val="238"/>
      </rPr>
      <t>S_074</t>
    </r>
  </si>
  <si>
    <r>
      <t xml:space="preserve">Aktíva celkom (spolu majetok) / </t>
    </r>
    <r>
      <rPr>
        <b/>
        <sz val="10"/>
        <rFont val="Arial"/>
        <family val="2"/>
        <charset val="238"/>
      </rPr>
      <t>S_060</t>
    </r>
  </si>
  <si>
    <r>
      <t xml:space="preserve">Obežné aktíva (obežný majetok) / </t>
    </r>
    <r>
      <rPr>
        <b/>
        <sz val="10"/>
        <rFont val="Arial"/>
        <family val="2"/>
        <charset val="238"/>
      </rPr>
      <t>MaZ_04+MaZ_05+MaZ_06+MaZ_07+MaZ_09+MaZ_10</t>
    </r>
  </si>
  <si>
    <r>
      <t xml:space="preserve">Krátkodobé záväzky / </t>
    </r>
    <r>
      <rPr>
        <b/>
        <sz val="10"/>
        <rFont val="Arial"/>
        <family val="2"/>
        <charset val="238"/>
      </rPr>
      <t>MaZ12</t>
    </r>
    <r>
      <rPr>
        <b/>
        <sz val="10"/>
        <color rgb="FFFF0000"/>
        <rFont val="Arial"/>
        <family val="2"/>
        <charset val="238"/>
      </rPr>
      <t>x</t>
    </r>
  </si>
  <si>
    <r>
      <t xml:space="preserve">Krátkodobé pohľadávky / </t>
    </r>
    <r>
      <rPr>
        <b/>
        <sz val="10"/>
        <rFont val="Arial"/>
        <family val="2"/>
        <charset val="238"/>
      </rPr>
      <t>MaZ_05</t>
    </r>
    <r>
      <rPr>
        <b/>
        <sz val="10"/>
        <color rgb="FFFF0000"/>
        <rFont val="Arial"/>
        <family val="2"/>
        <charset val="238"/>
      </rPr>
      <t>x</t>
    </r>
  </si>
  <si>
    <r>
      <t xml:space="preserve">Finančný majetok / </t>
    </r>
    <r>
      <rPr>
        <b/>
        <sz val="10"/>
        <rFont val="Arial"/>
        <family val="2"/>
        <charset val="238"/>
      </rPr>
      <t>MaZ_06+MaZ_07+MaZ_09+MaZ_10</t>
    </r>
  </si>
  <si>
    <r>
      <t xml:space="preserve">Dlhodobé pohľadávky / </t>
    </r>
    <r>
      <rPr>
        <b/>
        <sz val="10"/>
        <rFont val="Arial"/>
        <family val="2"/>
        <charset val="238"/>
      </rPr>
      <t>MaZ_05</t>
    </r>
    <r>
      <rPr>
        <b/>
        <sz val="10"/>
        <color rgb="FFFF0000"/>
        <rFont val="Arial"/>
        <family val="2"/>
        <charset val="238"/>
      </rPr>
      <t>x</t>
    </r>
  </si>
  <si>
    <r>
      <t xml:space="preserve">Cudzie zdroje (cudzí kapitál) / </t>
    </r>
    <r>
      <rPr>
        <b/>
        <sz val="10"/>
        <rFont val="Arial"/>
        <family val="2"/>
        <charset val="238"/>
      </rPr>
      <t>MaZ_16</t>
    </r>
  </si>
  <si>
    <r>
      <t xml:space="preserve">Aktíva celkom (spolu majetok) / </t>
    </r>
    <r>
      <rPr>
        <b/>
        <sz val="10"/>
        <rFont val="Arial"/>
        <family val="2"/>
        <charset val="238"/>
      </rPr>
      <t>MaZ_11</t>
    </r>
  </si>
  <si>
    <t>MaZ_05x - pohľadávky krátkodobé/dlhodobé (z účtovnej evidencie)</t>
  </si>
  <si>
    <t>Index VS</t>
  </si>
  <si>
    <r>
      <t xml:space="preserve">Zisk pred zdanením / </t>
    </r>
    <r>
      <rPr>
        <b/>
        <sz val="10"/>
        <rFont val="Arial"/>
        <family val="2"/>
        <charset val="238"/>
      </rPr>
      <t>V_56</t>
    </r>
  </si>
  <si>
    <r>
      <t xml:space="preserve">Vlastný kapitál / </t>
    </r>
    <r>
      <rPr>
        <b/>
        <sz val="10"/>
        <rFont val="Arial"/>
        <family val="2"/>
        <charset val="238"/>
      </rPr>
      <t>S_80</t>
    </r>
  </si>
  <si>
    <r>
      <t xml:space="preserve">Úroky nákladové / </t>
    </r>
    <r>
      <rPr>
        <b/>
        <sz val="10"/>
        <rFont val="Arial"/>
        <family val="2"/>
        <charset val="238"/>
      </rPr>
      <t>V_49</t>
    </r>
  </si>
  <si>
    <r>
      <t xml:space="preserve">Tržby / </t>
    </r>
    <r>
      <rPr>
        <b/>
        <sz val="10"/>
        <rFont val="Arial"/>
        <family val="2"/>
        <charset val="238"/>
      </rPr>
      <t>V_03+V_04+V_05+V_08+V_30</t>
    </r>
  </si>
  <si>
    <r>
      <t xml:space="preserve">Pracovný kapitál / </t>
    </r>
    <r>
      <rPr>
        <b/>
        <sz val="10"/>
        <rFont val="Arial"/>
        <family val="2"/>
        <charset val="238"/>
      </rPr>
      <t>S_33-S_122-S_140-S_139</t>
    </r>
  </si>
  <si>
    <r>
      <t xml:space="preserve">HV za účtovné obdobie (po zdanení) / </t>
    </r>
    <r>
      <rPr>
        <b/>
        <sz val="10"/>
        <rFont val="Arial"/>
        <family val="2"/>
        <charset val="238"/>
      </rPr>
      <t>V_61</t>
    </r>
  </si>
  <si>
    <r>
      <t xml:space="preserve">Cudzie zdroje (cudzí kapitál) / </t>
    </r>
    <r>
      <rPr>
        <b/>
        <sz val="10"/>
        <rFont val="Arial"/>
        <family val="2"/>
        <charset val="238"/>
      </rPr>
      <t>S_101</t>
    </r>
  </si>
  <si>
    <r>
      <t xml:space="preserve">Aktíva celkom (spolu majetok) / </t>
    </r>
    <r>
      <rPr>
        <b/>
        <sz val="10"/>
        <rFont val="Arial"/>
        <family val="2"/>
        <charset val="238"/>
      </rPr>
      <t>S_01</t>
    </r>
  </si>
  <si>
    <t>Použité termíny / Riadok výkazu 
(S=Súvaha, V=Výkaz ziskov a strát)</t>
  </si>
  <si>
    <t>Použité termíny / Riadok výkazu 
(MaZ=Výkaz majetku a záväzkov, PaV=Výkaz príjmov a výdavkov)</t>
  </si>
  <si>
    <r>
      <t xml:space="preserve">Vlastný kapitál / </t>
    </r>
    <r>
      <rPr>
        <b/>
        <sz val="10"/>
        <rFont val="Arial"/>
        <family val="2"/>
        <charset val="238"/>
      </rPr>
      <t>S_25</t>
    </r>
  </si>
  <si>
    <r>
      <t>Úroky nákladové /</t>
    </r>
    <r>
      <rPr>
        <b/>
        <sz val="10"/>
        <rFont val="Arial"/>
        <family val="2"/>
        <charset val="238"/>
      </rPr>
      <t xml:space="preserve"> V_31</t>
    </r>
  </si>
  <si>
    <r>
      <t xml:space="preserve">Tržby / </t>
    </r>
    <r>
      <rPr>
        <b/>
        <sz val="10"/>
        <rFont val="Arial"/>
        <family val="2"/>
        <charset val="238"/>
      </rPr>
      <t>V_02+V_03+V_06+V_21</t>
    </r>
  </si>
  <si>
    <r>
      <t xml:space="preserve">Pracovný kapitál / </t>
    </r>
    <r>
      <rPr>
        <b/>
        <sz val="10"/>
        <rFont val="Arial"/>
        <family val="2"/>
        <charset val="238"/>
      </rPr>
      <t>S_14-S_38-S_44-S_45</t>
    </r>
  </si>
  <si>
    <r>
      <t xml:space="preserve">HV za účtovné obdobie (po zdanení) / </t>
    </r>
    <r>
      <rPr>
        <b/>
        <sz val="10"/>
        <rFont val="Arial"/>
        <family val="2"/>
        <charset val="238"/>
      </rPr>
      <t>V_38</t>
    </r>
  </si>
  <si>
    <r>
      <t xml:space="preserve">Cudzie zdroje (cudzí kapitál) / </t>
    </r>
    <r>
      <rPr>
        <b/>
        <sz val="10"/>
        <rFont val="Arial"/>
        <family val="2"/>
        <charset val="238"/>
      </rPr>
      <t>S_34</t>
    </r>
  </si>
  <si>
    <r>
      <t xml:space="preserve">Aktíva celkom (spolu majetok) / </t>
    </r>
    <r>
      <rPr>
        <b/>
        <sz val="10"/>
        <rFont val="Arial"/>
        <family val="2"/>
        <charset val="238"/>
      </rPr>
      <t>MaZ_15</t>
    </r>
  </si>
  <si>
    <r>
      <t xml:space="preserve">Pracovný kapitál / </t>
    </r>
    <r>
      <rPr>
        <b/>
        <sz val="10"/>
        <rFont val="Arial"/>
        <family val="2"/>
        <charset val="238"/>
      </rPr>
      <t>MaZ_4+MaZ_8+MaZ_9-MaZ_17</t>
    </r>
    <r>
      <rPr>
        <b/>
        <sz val="10"/>
        <color rgb="FFFF0000"/>
        <rFont val="Arial"/>
        <family val="2"/>
        <charset val="238"/>
      </rPr>
      <t>x</t>
    </r>
    <r>
      <rPr>
        <b/>
        <sz val="10"/>
        <rFont val="Arial"/>
        <family val="2"/>
        <charset val="238"/>
      </rPr>
      <t>-MaZ_18</t>
    </r>
    <r>
      <rPr>
        <b/>
        <sz val="10"/>
        <color rgb="FFFF0000"/>
        <rFont val="Arial"/>
        <family val="2"/>
        <charset val="238"/>
      </rPr>
      <t>x</t>
    </r>
  </si>
  <si>
    <r>
      <t xml:space="preserve">HV za účtovné obdobie (po zdanení) / </t>
    </r>
    <r>
      <rPr>
        <b/>
        <sz val="10"/>
        <rFont val="Arial"/>
        <family val="2"/>
        <charset val="238"/>
      </rPr>
      <t>PaV_12</t>
    </r>
  </si>
  <si>
    <r>
      <t xml:space="preserve">Cudzie zdroje (cudzí kapitál) / </t>
    </r>
    <r>
      <rPr>
        <b/>
        <sz val="10"/>
        <rFont val="Arial"/>
        <family val="2"/>
        <charset val="238"/>
      </rPr>
      <t>MaZ_20</t>
    </r>
  </si>
  <si>
    <r>
      <t xml:space="preserve">Tržby / </t>
    </r>
    <r>
      <rPr>
        <b/>
        <sz val="10"/>
        <rFont val="Arial"/>
        <family val="2"/>
        <charset val="238"/>
      </rPr>
      <t>PaV_4</t>
    </r>
  </si>
  <si>
    <r>
      <t xml:space="preserve">Úroky nákladové / </t>
    </r>
    <r>
      <rPr>
        <b/>
        <sz val="10"/>
        <color rgb="FFFF0000"/>
        <rFont val="Arial"/>
        <family val="2"/>
        <charset val="238"/>
      </rPr>
      <t>x</t>
    </r>
    <r>
      <rPr>
        <b/>
        <sz val="10"/>
        <rFont val="Arial"/>
        <family val="2"/>
        <charset val="238"/>
      </rPr>
      <t xml:space="preserve"> - úrokové náklady</t>
    </r>
  </si>
  <si>
    <r>
      <t xml:space="preserve">Vlastný kapitál / </t>
    </r>
    <r>
      <rPr>
        <b/>
        <sz val="10"/>
        <rFont val="Arial"/>
        <family val="2"/>
        <charset val="238"/>
      </rPr>
      <t>MaZ_21</t>
    </r>
  </si>
  <si>
    <r>
      <t xml:space="preserve">Zisk pred zdanením / </t>
    </r>
    <r>
      <rPr>
        <b/>
        <sz val="10"/>
        <rFont val="Arial"/>
        <family val="2"/>
        <charset val="238"/>
      </rPr>
      <t>PaV_12</t>
    </r>
  </si>
  <si>
    <r>
      <t xml:space="preserve">Zisk pred zdanením / </t>
    </r>
    <r>
      <rPr>
        <b/>
        <sz val="10"/>
        <rFont val="Arial"/>
        <family val="2"/>
        <charset val="238"/>
      </rPr>
      <t>V_35</t>
    </r>
  </si>
  <si>
    <t>Klasifikácia firmy do kategórie</t>
  </si>
  <si>
    <t>x - žiadatateľ doplní/upraví údaje podľa účtovnej evidencie.</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</si>
  <si>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t>
  </si>
  <si>
    <t>Daňová evidencia § 6 ods. 11 zákona č. 595/2003 Z. z. o dani z príjmov</t>
  </si>
  <si>
    <t>Údaje z daňového priznania</t>
  </si>
  <si>
    <t>Uplatnenie výdavkov percentom z príjmov § 6 ods. 10 zákona č. 595/2003 Z. z. o dani z príjmov</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</si>
  <si>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podľa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
V prípade fyzických osôb, ktoré v súlade so zákonom  č. 595/2003 o dani z príjmov vedú daňovú evidenciu podľa § 6 ods. 11 alebo si uplatňujú výdavky percentom z príjmov podľa § 6 ods. 10  nahrádza účtovnú závierku/daňovú evidenciu daňové priznanie k dani z príjmov fyzickej osoby - tyb B za posledné účtovné obdobie, za ktoré bolo daňové priznanie už podané.</t>
  </si>
  <si>
    <r>
      <t xml:space="preserve">Upozornenie: 
</t>
    </r>
    <r>
      <rPr>
        <i/>
        <sz val="10"/>
        <rFont val="Arial"/>
        <family val="2"/>
        <charset val="238"/>
      </rPr>
      <t>Povinnosť predložiť prílohu sa vzťahuje na všetkých žiadateľov.
Žiadateľ, ktorý je na trhu menej ako jeden rok a nedisponuje schválenou účtovnou závierkou, uvedie do stĺpca nulové hodnoty.
V prípade žiadateľa, ktorý nezostavuje účtovnú závierku (§6 ods. 11 a § 6 ods. 10 zákona o č. 595/2003 o dani z príjmov), ak tento pôsobí na trhu menej ako jeden rok a ešte nepodla daňové priznanie, uvedie do stĺpca nulové hodnoty.</t>
    </r>
  </si>
  <si>
    <t>Použité termíny
T1 = Tabuľka 1, T1a= Tabuľka 1a, 
S1 = Stĺpec 1, S2 = Stĺpec 2, R - riadok</t>
  </si>
  <si>
    <r>
      <t xml:space="preserve">Aktíva celkom (spolu majetok) / </t>
    </r>
    <r>
      <rPr>
        <b/>
        <sz val="10"/>
        <rFont val="Arial"/>
        <family val="2"/>
        <charset val="238"/>
      </rPr>
      <t>T1a_S2_R1+R2+R3+R4</t>
    </r>
  </si>
  <si>
    <r>
      <t xml:space="preserve">Cudzie zdroje (cudzí kapitál) / </t>
    </r>
    <r>
      <rPr>
        <b/>
        <sz val="10"/>
        <rFont val="Arial"/>
        <family val="2"/>
        <charset val="238"/>
      </rPr>
      <t>T1a_S2_R5</t>
    </r>
  </si>
  <si>
    <r>
      <t xml:space="preserve">Tržby / </t>
    </r>
    <r>
      <rPr>
        <b/>
        <sz val="10"/>
        <rFont val="Arial"/>
        <family val="2"/>
        <charset val="238"/>
      </rPr>
      <t>T1_S1_R10+R13</t>
    </r>
  </si>
  <si>
    <r>
      <t xml:space="preserve">HV za účtovné obdobie / </t>
    </r>
    <r>
      <rPr>
        <b/>
        <sz val="10"/>
        <rFont val="Arial"/>
        <family val="2"/>
        <charset val="238"/>
      </rPr>
      <t>T1_S1_R10+R13 - T1_S2_R10+R13</t>
    </r>
  </si>
  <si>
    <r>
      <t xml:space="preserve">Zisk pred zdanením / </t>
    </r>
    <r>
      <rPr>
        <b/>
        <sz val="10"/>
        <rFont val="Arial"/>
        <family val="2"/>
        <charset val="238"/>
      </rPr>
      <t>T1_S1_R10+R13 - T1_S2_R10+R13</t>
    </r>
  </si>
  <si>
    <r>
      <t xml:space="preserve">Pracovný kapitál / </t>
    </r>
    <r>
      <rPr>
        <b/>
        <sz val="10"/>
        <rFont val="Arial"/>
        <family val="2"/>
        <charset val="238"/>
      </rPr>
      <t>T1a_S2_R3+R4-R5</t>
    </r>
    <r>
      <rPr>
        <b/>
        <sz val="10"/>
        <color rgb="FFFF0000"/>
        <rFont val="Arial"/>
        <family val="2"/>
        <charset val="238"/>
      </rPr>
      <t>x</t>
    </r>
  </si>
  <si>
    <r>
      <t>R5</t>
    </r>
    <r>
      <rPr>
        <sz val="10"/>
        <color rgb="FFFF0000"/>
        <rFont val="Arial"/>
        <family val="2"/>
        <charset val="238"/>
      </rPr>
      <t>x</t>
    </r>
    <r>
      <rPr>
        <sz val="10"/>
        <rFont val="Arial"/>
        <family val="2"/>
        <charset val="238"/>
      </rPr>
      <t xml:space="preserve"> - záväzky krátkodobé (z účtovnej evidencie)</t>
    </r>
  </si>
  <si>
    <r>
      <rPr>
        <sz val="10"/>
        <color rgb="FFFF0000"/>
        <rFont val="Arial"/>
        <family val="2"/>
        <charset val="238"/>
      </rPr>
      <t>x</t>
    </r>
    <r>
      <rPr>
        <sz val="10"/>
        <rFont val="Arial"/>
        <family val="2"/>
        <charset val="238"/>
      </rPr>
      <t xml:space="preserve"> - žiadatateľ doplní/upraví údaje podľa účtovnej evidencie.</t>
    </r>
  </si>
  <si>
    <r>
      <t xml:space="preserve">Vlastný kapitál / </t>
    </r>
    <r>
      <rPr>
        <b/>
        <sz val="10"/>
        <rFont val="Arial"/>
        <family val="2"/>
        <charset val="238"/>
      </rPr>
      <t xml:space="preserve"> T1a_S2_R1+R2+R3+R4-R5</t>
    </r>
  </si>
  <si>
    <t>V prípade podnikov, ktoré uplatňujú výdavky percentom z príjmov podľa § 6 ods. 10 zákona č. 595/2003 Z. z. o dani z príjmov je nerelevantné posudzovanie jednolivých ukazovateľov hodnotenia firmy Altmanovým indexom, keďže z výkazníctva tohto podniku nie sú získateľné údaje pre ich riadne posúdenie. Kľúčovým predpokladom zhodnotenia finančnej situácie podniku je, že takýto podnik podnik nemôže oficiálne dosiahnuť stratu (výdavky sa určujú ako 60% z hodnot príjmov podľa ods. 1 a 2 sumárne až do výšky 20 000 EUR a pre príjmy podľa ods. 4 osobitne do výšky 20 000 EUR).
Príjmy podľa ods. 1 sú príjmy z podnikania
Príjmy podľa ods. 2 sú príjmy z inej samostatnej zárobkovej činnosti
Príjmy podľa ods. 4 sú príjmy z použitia diela a použitia umeleckého výkonu
S ohľadom na charakter výkazníctva ako aj legislatívne obmedzenie výšky príjmov ide spravidla o malých živnostníkov.</t>
  </si>
  <si>
    <r>
      <t>MaZ_17</t>
    </r>
    <r>
      <rPr>
        <sz val="10"/>
        <color rgb="FFFF0000"/>
        <rFont val="Arial"/>
        <family val="2"/>
        <charset val="238"/>
      </rPr>
      <t>x</t>
    </r>
    <r>
      <rPr>
        <sz val="10"/>
        <rFont val="Arial"/>
        <family val="2"/>
        <charset val="238"/>
      </rPr>
      <t xml:space="preserve"> - záväzky krátkodobé (z účtovnej evidencie)</t>
    </r>
  </si>
  <si>
    <r>
      <t>MaZ_18</t>
    </r>
    <r>
      <rPr>
        <sz val="10"/>
        <color rgb="FFFF0000"/>
        <rFont val="Arial"/>
        <family val="2"/>
        <charset val="238"/>
      </rPr>
      <t>x</t>
    </r>
    <r>
      <rPr>
        <sz val="10"/>
        <rFont val="Arial"/>
        <family val="2"/>
        <charset val="238"/>
      </rPr>
      <t xml:space="preserve"> - úvery a finančné výpomoci krátkodobé (z účtovnej evidencie)</t>
    </r>
  </si>
  <si>
    <t>Príloha 8 ŽoPr - Ukazovatele hodnotenia finančnej situácie</t>
  </si>
  <si>
    <r>
      <rPr>
        <sz val="10"/>
        <rFont val="Arial"/>
        <family val="2"/>
        <charset val="238"/>
      </rPr>
      <t>Príloha 7 ŽoPr - Ukazovatele hodnotenia finančnej situácie</t>
    </r>
    <r>
      <rPr>
        <i/>
        <sz val="10"/>
        <rFont val="Arial"/>
        <family val="2"/>
        <charset val="238"/>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</si>
</sst>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0.00_ ;[Red]\-#,##0.00\ "/>
  </numFmts>
  <fonts count="21" x14ac:knownFonts="1">
    <font>
      <sz val="11"/>
      <color theme="1"/>
      <name val="Calibri"/>
      <family val="2"/>
      <charset val="238"/>
      <scheme val="minor"/>
    </font>
    <font>
      <sz val="11"/>
      <color theme="1"/>
      <name val="Calibri"/>
      <family val="2"/>
      <charset val="238"/>
      <scheme val="minor"/>
    </font>
    <font>
      <sz val="8"/>
      <color rgb="FF000000"/>
      <name val="Segoe UI"/>
      <family val="2"/>
      <charset val="238"/>
    </font>
    <font>
      <i/>
      <sz val="10"/>
      <name val="Arial"/>
      <family val="2"/>
      <charset val="238"/>
    </font>
    <font>
      <sz val="10"/>
      <name val="Arial"/>
      <family val="2"/>
      <charset val="238"/>
    </font>
    <font>
      <sz val="10"/>
      <name val="Arial CE"/>
      <charset val="238"/>
    </font>
    <font>
      <b/>
      <sz val="16"/>
      <name val="Arial"/>
      <family val="2"/>
      <charset val="238"/>
    </font>
    <font>
      <sz val="9"/>
      <name val="Calibri"/>
      <family val="2"/>
      <charset val="238"/>
      <scheme val="minor"/>
    </font>
    <font>
      <b/>
      <sz val="10"/>
      <color theme="0"/>
      <name val="Arial"/>
      <family val="2"/>
      <charset val="238"/>
    </font>
    <font>
      <vertAlign val="subscript"/>
      <sz val="10"/>
      <name val="Arial"/>
      <family val="2"/>
      <charset val="238"/>
    </font>
    <font>
      <sz val="10"/>
      <color theme="0"/>
      <name val="Arial"/>
      <family val="2"/>
      <charset val="238"/>
    </font>
    <font>
      <b/>
      <sz val="10"/>
      <name val="Arial"/>
      <family val="2"/>
      <charset val="238"/>
    </font>
    <font>
      <b/>
      <i/>
      <sz val="10"/>
      <name val="Arial"/>
      <family val="2"/>
      <charset val="238"/>
    </font>
    <font>
      <b/>
      <i/>
      <sz val="10"/>
      <color theme="1"/>
      <name val="Arial"/>
      <family val="2"/>
      <charset val="238"/>
    </font>
    <font>
      <i/>
      <sz val="10"/>
      <color theme="1"/>
      <name val="Arial"/>
      <family val="2"/>
      <charset val="238"/>
    </font>
    <font>
      <b/>
      <sz val="10"/>
      <color theme="1"/>
      <name val="Arial"/>
      <family val="2"/>
      <charset val="238"/>
    </font>
    <font>
      <b/>
      <sz val="10"/>
      <color rgb="FFFF0000"/>
      <name val="Arial"/>
      <family val="2"/>
      <charset val="238"/>
    </font>
    <font>
      <b/>
      <sz val="14"/>
      <name val="Arial"/>
      <family val="2"/>
      <charset val="238"/>
    </font>
    <font>
      <b/>
      <sz val="9"/>
      <color indexed="81"/>
      <name val="Segoe UI"/>
      <family val="2"/>
      <charset val="238"/>
    </font>
    <font>
      <sz val="9"/>
      <color indexed="81"/>
      <name val="Segoe UI"/>
      <family val="2"/>
      <charset val="238"/>
    </font>
    <font>
      <sz val="10"/>
      <color rgb="FFFF0000"/>
      <name val="Arial"/>
      <family val="2"/>
      <charset val="238"/>
    </font>
  </fonts>
  <fills count="11">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rgb="FFFFFF00"/>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theme="0" tint="-0.249977111117893"/>
      </left>
      <right style="thin">
        <color theme="0" tint="-0.249977111117893"/>
      </right>
      <top/>
      <bottom style="thin">
        <color indexed="64"/>
      </bottom>
      <diagonal/>
    </border>
    <border>
      <left style="thin">
        <color theme="0" tint="-0.249977111117893"/>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1"/>
      </left>
      <right/>
      <top style="thin">
        <color indexed="64"/>
      </top>
      <bottom style="thin">
        <color theme="1"/>
      </bottom>
      <diagonal/>
    </border>
    <border>
      <left/>
      <right style="thin">
        <color theme="1"/>
      </right>
      <top style="thin">
        <color indexed="64"/>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theme="0" tint="-0.249977111117893"/>
      </left>
      <right/>
      <top style="thin">
        <color indexed="64"/>
      </top>
      <bottom style="thin">
        <color indexed="64"/>
      </bottom>
      <diagonal/>
    </border>
    <border>
      <left/>
      <right style="thin">
        <color theme="0" tint="-0.249977111117893"/>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theme="1"/>
      </left>
      <right style="thin">
        <color theme="0" tint="-0.249977111117893"/>
      </right>
      <top style="thin">
        <color theme="1"/>
      </top>
      <bottom style="thin">
        <color theme="1"/>
      </bottom>
      <diagonal/>
    </border>
    <border>
      <left style="thin">
        <color theme="0" tint="-0.249977111117893"/>
      </left>
      <right/>
      <top style="thin">
        <color theme="1"/>
      </top>
      <bottom style="thin">
        <color theme="1"/>
      </bottom>
      <diagonal/>
    </border>
    <border>
      <left/>
      <right style="thin">
        <color theme="0" tint="-0.249977111117893"/>
      </right>
      <top style="thin">
        <color theme="1"/>
      </top>
      <bottom style="thin">
        <color theme="1"/>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thin">
        <color theme="1"/>
      </bottom>
      <diagonal/>
    </border>
    <border>
      <left/>
      <right/>
      <top style="thin">
        <color theme="1"/>
      </top>
      <bottom/>
      <diagonal/>
    </border>
    <border>
      <left/>
      <right/>
      <top style="thin">
        <color theme="1"/>
      </top>
      <bottom style="thin">
        <color theme="1"/>
      </bottom>
      <diagonal/>
    </border>
  </borders>
  <cellStyleXfs count="5">
    <xf numFmtId="0" fontId="0" fillId="0" borderId="0"/>
    <xf numFmtId="164" fontId="1" fillId="0" borderId="0" applyFont="0" applyFill="0" applyBorder="0" applyAlignment="0" applyProtection="0"/>
    <xf numFmtId="0" fontId="5" fillId="0" borderId="0"/>
    <xf numFmtId="0" fontId="4" fillId="0" borderId="0"/>
    <xf numFmtId="9" fontId="1" fillId="0" borderId="0" applyFont="0" applyFill="0" applyBorder="0" applyAlignment="0" applyProtection="0"/>
  </cellStyleXfs>
  <cellXfs count="145">
    <xf numFmtId="0" fontId="0" fillId="0" borderId="0" xfId="0"/>
    <xf numFmtId="0" fontId="4" fillId="0" borderId="0" xfId="0" applyFont="1" applyAlignment="1" applyProtection="1">
      <alignment vertical="center"/>
      <protection hidden="1"/>
    </xf>
    <xf numFmtId="0" fontId="8" fillId="3" borderId="6" xfId="0" applyFont="1" applyFill="1" applyBorder="1" applyAlignment="1" applyProtection="1">
      <alignment horizontal="left" vertical="center"/>
      <protection hidden="1"/>
    </xf>
    <xf numFmtId="0" fontId="8" fillId="3" borderId="7" xfId="0" applyFont="1" applyFill="1" applyBorder="1" applyAlignment="1" applyProtection="1">
      <alignment horizontal="center" vertical="center" wrapText="1"/>
      <protection hidden="1"/>
    </xf>
    <xf numFmtId="165" fontId="4" fillId="5" borderId="8" xfId="0" applyNumberFormat="1" applyFont="1" applyFill="1" applyBorder="1" applyAlignment="1" applyProtection="1">
      <alignment horizontal="left" vertical="center"/>
      <protection hidden="1"/>
    </xf>
    <xf numFmtId="165" fontId="4" fillId="0" borderId="8" xfId="2" applyNumberFormat="1" applyFont="1" applyBorder="1" applyAlignment="1" applyProtection="1">
      <alignment horizontal="center" vertical="center"/>
      <protection hidden="1"/>
    </xf>
    <xf numFmtId="165" fontId="4" fillId="5" borderId="11" xfId="2" applyNumberFormat="1" applyFont="1" applyFill="1" applyBorder="1" applyAlignment="1" applyProtection="1">
      <alignment horizontal="left"/>
      <protection hidden="1"/>
    </xf>
    <xf numFmtId="165" fontId="4" fillId="0" borderId="11" xfId="2" applyNumberFormat="1" applyFont="1" applyBorder="1" applyAlignment="1" applyProtection="1">
      <alignment horizontal="center"/>
      <protection hidden="1"/>
    </xf>
    <xf numFmtId="0" fontId="11"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4" fillId="0" borderId="15" xfId="0" applyFont="1" applyBorder="1" applyAlignment="1" applyProtection="1">
      <alignment horizontal="center" vertical="center"/>
      <protection locked="0"/>
    </xf>
    <xf numFmtId="0" fontId="3" fillId="0" borderId="0" xfId="0" applyFont="1" applyBorder="1" applyAlignment="1" applyProtection="1">
      <alignment vertical="center"/>
      <protection hidden="1"/>
    </xf>
    <xf numFmtId="0" fontId="8" fillId="3" borderId="17" xfId="2" applyFont="1" applyFill="1" applyBorder="1" applyAlignment="1" applyProtection="1">
      <alignment vertical="center"/>
      <protection hidden="1"/>
    </xf>
    <xf numFmtId="0" fontId="8" fillId="3" borderId="20" xfId="2" applyFont="1" applyFill="1" applyBorder="1" applyAlignment="1" applyProtection="1">
      <alignment horizontal="center" vertical="center" wrapText="1"/>
      <protection hidden="1"/>
    </xf>
    <xf numFmtId="0" fontId="4" fillId="0" borderId="0" xfId="0" applyFont="1" applyAlignment="1" applyProtection="1">
      <alignment horizontal="center" vertical="center"/>
      <protection hidden="1"/>
    </xf>
    <xf numFmtId="0" fontId="4" fillId="5" borderId="8" xfId="2" applyFont="1" applyFill="1" applyBorder="1" applyAlignment="1" applyProtection="1">
      <alignment vertical="center"/>
      <protection hidden="1"/>
    </xf>
    <xf numFmtId="0" fontId="4" fillId="0" borderId="0" xfId="0" applyFont="1" applyBorder="1" applyAlignment="1" applyProtection="1">
      <alignment horizontal="center" vertical="center"/>
      <protection hidden="1"/>
    </xf>
    <xf numFmtId="164" fontId="4" fillId="0" borderId="0" xfId="1" applyFont="1" applyAlignment="1" applyProtection="1">
      <alignment vertical="center"/>
      <protection hidden="1"/>
    </xf>
    <xf numFmtId="0" fontId="14" fillId="0" borderId="0" xfId="0" applyFont="1" applyBorder="1" applyAlignment="1" applyProtection="1">
      <alignment vertical="center"/>
      <protection hidden="1"/>
    </xf>
    <xf numFmtId="0" fontId="8" fillId="3" borderId="25" xfId="2" applyFont="1" applyFill="1" applyBorder="1" applyAlignment="1" applyProtection="1">
      <alignment vertical="center"/>
      <protection hidden="1"/>
    </xf>
    <xf numFmtId="0" fontId="4" fillId="5" borderId="11" xfId="2" applyFont="1" applyFill="1" applyBorder="1" applyAlignment="1" applyProtection="1">
      <alignment vertical="center"/>
      <protection hidden="1"/>
    </xf>
    <xf numFmtId="0" fontId="4" fillId="0" borderId="0" xfId="0" applyFont="1" applyProtection="1">
      <protection hidden="1"/>
    </xf>
    <xf numFmtId="2" fontId="11" fillId="0" borderId="0" xfId="2" applyNumberFormat="1" applyFont="1" applyBorder="1" applyAlignment="1" applyProtection="1">
      <alignment horizontal="center" vertical="center"/>
      <protection hidden="1"/>
    </xf>
    <xf numFmtId="2" fontId="11" fillId="0" borderId="0" xfId="2" applyNumberFormat="1" applyFont="1" applyBorder="1" applyAlignment="1" applyProtection="1">
      <alignment horizontal="center" vertical="center" wrapText="1"/>
      <protection hidden="1"/>
    </xf>
    <xf numFmtId="0" fontId="11" fillId="0" borderId="8" xfId="0" applyFont="1" applyBorder="1" applyProtection="1">
      <protection locked="0"/>
    </xf>
    <xf numFmtId="165" fontId="4" fillId="0" borderId="11" xfId="2" applyNumberFormat="1" applyFont="1" applyBorder="1" applyAlignment="1" applyProtection="1">
      <alignment horizontal="left"/>
      <protection hidden="1"/>
    </xf>
    <xf numFmtId="0" fontId="10" fillId="3" borderId="11" xfId="2" applyFont="1" applyFill="1" applyBorder="1" applyAlignment="1" applyProtection="1">
      <alignment horizontal="center" vertical="center"/>
      <protection hidden="1"/>
    </xf>
    <xf numFmtId="0" fontId="4" fillId="0" borderId="11" xfId="2" applyFont="1" applyBorder="1" applyAlignment="1" applyProtection="1">
      <alignment horizontal="center" vertical="center"/>
      <protection hidden="1"/>
    </xf>
    <xf numFmtId="0" fontId="4" fillId="0" borderId="0" xfId="0" applyFont="1" applyBorder="1" applyProtection="1">
      <protection hidden="1"/>
    </xf>
    <xf numFmtId="0" fontId="3" fillId="0" borderId="0" xfId="0" applyFont="1" applyBorder="1" applyProtection="1">
      <protection hidden="1"/>
    </xf>
    <xf numFmtId="0" fontId="4" fillId="5" borderId="11" xfId="2" applyFont="1" applyFill="1" applyBorder="1" applyAlignment="1" applyProtection="1">
      <alignment horizontal="left" vertical="center"/>
      <protection hidden="1"/>
    </xf>
    <xf numFmtId="0" fontId="4" fillId="2" borderId="0" xfId="2" applyFont="1" applyFill="1" applyBorder="1" applyAlignment="1" applyProtection="1">
      <alignment horizontal="left" vertical="center"/>
      <protection hidden="1"/>
    </xf>
    <xf numFmtId="0" fontId="11" fillId="2" borderId="0" xfId="2" applyFont="1" applyFill="1" applyBorder="1" applyAlignment="1" applyProtection="1">
      <alignment horizontal="center" vertical="center" wrapText="1"/>
      <protection hidden="1"/>
    </xf>
    <xf numFmtId="0" fontId="4" fillId="2" borderId="0" xfId="0" applyFont="1" applyFill="1" applyProtection="1">
      <protection hidden="1"/>
    </xf>
    <xf numFmtId="0" fontId="4" fillId="2" borderId="0" xfId="0" applyFont="1" applyFill="1" applyAlignment="1" applyProtection="1">
      <protection hidden="1"/>
    </xf>
    <xf numFmtId="0" fontId="17" fillId="2" borderId="0" xfId="2" applyFont="1" applyFill="1" applyBorder="1" applyAlignment="1" applyProtection="1">
      <protection hidden="1"/>
    </xf>
    <xf numFmtId="0" fontId="6" fillId="2" borderId="28" xfId="2" applyFont="1" applyFill="1" applyBorder="1" applyAlignment="1" applyProtection="1">
      <alignment horizontal="center" vertical="center" wrapText="1"/>
      <protection hidden="1"/>
    </xf>
    <xf numFmtId="0" fontId="6" fillId="2" borderId="28" xfId="2" applyFont="1" applyFill="1" applyBorder="1" applyAlignment="1" applyProtection="1">
      <alignment horizontal="center" vertical="center"/>
      <protection hidden="1"/>
    </xf>
    <xf numFmtId="0" fontId="6" fillId="2" borderId="34" xfId="2" applyFont="1" applyFill="1" applyBorder="1" applyAlignment="1" applyProtection="1">
      <alignment horizontal="center" vertical="center" wrapText="1"/>
      <protection hidden="1"/>
    </xf>
    <xf numFmtId="0" fontId="6" fillId="2" borderId="34" xfId="2" applyFont="1" applyFill="1" applyBorder="1" applyAlignment="1" applyProtection="1">
      <alignment horizontal="center" vertical="center"/>
      <protection hidden="1"/>
    </xf>
    <xf numFmtId="0" fontId="4" fillId="2" borderId="0" xfId="2" applyFont="1" applyFill="1" applyBorder="1" applyProtection="1">
      <protection hidden="1"/>
    </xf>
    <xf numFmtId="0" fontId="4" fillId="2" borderId="0" xfId="0" applyFont="1" applyFill="1" applyBorder="1" applyProtection="1">
      <protection hidden="1"/>
    </xf>
    <xf numFmtId="0" fontId="8" fillId="2" borderId="0" xfId="0" applyFont="1" applyFill="1" applyBorder="1" applyAlignment="1" applyProtection="1">
      <alignment horizontal="left" vertical="center"/>
      <protection hidden="1"/>
    </xf>
    <xf numFmtId="0" fontId="12" fillId="2" borderId="0" xfId="0" applyFont="1" applyFill="1" applyBorder="1" applyProtection="1">
      <protection hidden="1"/>
    </xf>
    <xf numFmtId="0" fontId="4" fillId="2" borderId="0" xfId="0" applyFont="1" applyFill="1" applyAlignment="1" applyProtection="1">
      <alignment vertical="center"/>
      <protection hidden="1"/>
    </xf>
    <xf numFmtId="0" fontId="4" fillId="2" borderId="0" xfId="2" applyFont="1" applyFill="1" applyBorder="1" applyAlignment="1" applyProtection="1">
      <alignment vertical="center"/>
      <protection hidden="1"/>
    </xf>
    <xf numFmtId="2" fontId="15" fillId="2" borderId="0" xfId="2" applyNumberFormat="1" applyFont="1" applyFill="1" applyBorder="1" applyAlignment="1" applyProtection="1">
      <alignment horizontal="center" vertical="center"/>
      <protection hidden="1"/>
    </xf>
    <xf numFmtId="0" fontId="13" fillId="2" borderId="0" xfId="0" applyFont="1" applyFill="1" applyBorder="1" applyAlignment="1" applyProtection="1">
      <alignment vertical="center"/>
      <protection hidden="1"/>
    </xf>
    <xf numFmtId="0" fontId="4" fillId="2" borderId="0" xfId="0" applyFont="1" applyFill="1" applyBorder="1" applyAlignment="1" applyProtection="1">
      <alignment vertical="center"/>
      <protection hidden="1"/>
    </xf>
    <xf numFmtId="2" fontId="11" fillId="2" borderId="0" xfId="2" applyNumberFormat="1" applyFont="1" applyFill="1" applyBorder="1" applyAlignment="1" applyProtection="1">
      <alignment horizontal="center" vertical="center"/>
      <protection hidden="1"/>
    </xf>
    <xf numFmtId="0" fontId="4" fillId="2" borderId="0" xfId="0" applyFont="1" applyFill="1" applyBorder="1" applyAlignment="1" applyProtection="1">
      <alignment horizontal="left" vertical="center"/>
      <protection hidden="1"/>
    </xf>
    <xf numFmtId="165" fontId="4" fillId="2" borderId="0" xfId="0" applyNumberFormat="1" applyFont="1" applyFill="1" applyBorder="1" applyAlignment="1" applyProtection="1">
      <alignment horizontal="left" vertical="center"/>
      <protection hidden="1"/>
    </xf>
    <xf numFmtId="10" fontId="4" fillId="2" borderId="0" xfId="2" applyNumberFormat="1" applyFont="1" applyFill="1" applyBorder="1" applyAlignment="1" applyProtection="1">
      <alignment horizontal="center" vertical="center"/>
      <protection hidden="1"/>
    </xf>
    <xf numFmtId="0" fontId="12" fillId="2" borderId="0" xfId="0" applyFont="1" applyFill="1" applyBorder="1" applyAlignment="1" applyProtection="1">
      <alignment vertical="center"/>
      <protection hidden="1"/>
    </xf>
    <xf numFmtId="0" fontId="6" fillId="2" borderId="0" xfId="2" applyFont="1" applyFill="1" applyBorder="1" applyAlignment="1" applyProtection="1">
      <alignment vertical="center"/>
      <protection hidden="1"/>
    </xf>
    <xf numFmtId="10" fontId="4" fillId="0" borderId="8" xfId="4" applyNumberFormat="1" applyFont="1" applyBorder="1" applyAlignment="1" applyProtection="1">
      <alignment horizontal="center" vertical="center"/>
      <protection hidden="1"/>
    </xf>
    <xf numFmtId="4" fontId="4" fillId="0" borderId="11" xfId="2" applyNumberFormat="1" applyFont="1" applyBorder="1" applyAlignment="1" applyProtection="1">
      <alignment horizontal="center"/>
      <protection hidden="1"/>
    </xf>
    <xf numFmtId="4" fontId="11" fillId="0" borderId="11" xfId="2" applyNumberFormat="1" applyFont="1" applyFill="1" applyBorder="1" applyAlignment="1" applyProtection="1">
      <alignment horizontal="center" vertical="center"/>
      <protection locked="0"/>
    </xf>
    <xf numFmtId="0" fontId="8" fillId="3" borderId="11" xfId="2" applyFont="1" applyFill="1" applyBorder="1" applyAlignment="1" applyProtection="1">
      <alignment horizontal="left" vertical="center"/>
      <protection hidden="1"/>
    </xf>
    <xf numFmtId="0" fontId="6" fillId="2" borderId="0" xfId="2" applyFont="1" applyFill="1" applyBorder="1" applyAlignment="1" applyProtection="1">
      <alignment horizontal="center" vertical="center" wrapText="1"/>
      <protection hidden="1"/>
    </xf>
    <xf numFmtId="0" fontId="7" fillId="2" borderId="0" xfId="3" applyFont="1" applyFill="1" applyBorder="1" applyAlignment="1" applyProtection="1">
      <alignment horizontal="left" wrapText="1"/>
      <protection hidden="1"/>
    </xf>
    <xf numFmtId="0" fontId="6" fillId="2" borderId="0" xfId="2" applyFont="1" applyFill="1" applyBorder="1" applyAlignment="1" applyProtection="1">
      <alignment horizontal="center" vertical="center"/>
      <protection hidden="1"/>
    </xf>
    <xf numFmtId="0" fontId="8" fillId="3" borderId="11" xfId="0" applyFont="1" applyFill="1" applyBorder="1" applyAlignment="1" applyProtection="1">
      <alignment horizontal="left" vertical="center"/>
      <protection hidden="1"/>
    </xf>
    <xf numFmtId="4" fontId="11" fillId="0" borderId="11" xfId="2" applyNumberFormat="1" applyFont="1" applyFill="1" applyBorder="1" applyAlignment="1" applyProtection="1">
      <alignment horizontal="center" vertical="center" wrapText="1"/>
      <protection locked="0"/>
    </xf>
    <xf numFmtId="0" fontId="0" fillId="0" borderId="0" xfId="0" applyProtection="1">
      <protection hidden="1"/>
    </xf>
    <xf numFmtId="0" fontId="4" fillId="0" borderId="0" xfId="0" applyFont="1" applyProtection="1">
      <protection locked="0"/>
    </xf>
    <xf numFmtId="0" fontId="11" fillId="0" borderId="0" xfId="0" applyFont="1" applyAlignment="1" applyProtection="1">
      <alignment vertical="center"/>
      <protection locked="0"/>
    </xf>
    <xf numFmtId="0" fontId="4" fillId="0" borderId="0" xfId="0" applyFont="1" applyAlignment="1" applyProtection="1">
      <alignment vertical="center"/>
      <protection locked="0"/>
    </xf>
    <xf numFmtId="0" fontId="4" fillId="0" borderId="14"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0" borderId="22" xfId="0" applyFont="1" applyBorder="1" applyAlignment="1" applyProtection="1">
      <alignment vertical="center"/>
      <protection locked="0"/>
    </xf>
    <xf numFmtId="0" fontId="4" fillId="0" borderId="30"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32" xfId="0" applyFont="1" applyBorder="1" applyAlignment="1" applyProtection="1">
      <alignment horizontal="center" vertical="center"/>
      <protection locked="0"/>
    </xf>
    <xf numFmtId="0" fontId="4" fillId="0" borderId="23"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32" xfId="0" applyFont="1" applyBorder="1" applyAlignment="1" applyProtection="1">
      <alignment vertical="center"/>
      <protection locked="0"/>
    </xf>
    <xf numFmtId="0" fontId="4" fillId="0" borderId="24" xfId="0" applyFont="1" applyBorder="1" applyAlignment="1" applyProtection="1">
      <alignment vertical="center"/>
      <protection locked="0"/>
    </xf>
    <xf numFmtId="0" fontId="4" fillId="0" borderId="28" xfId="0" applyFont="1" applyBorder="1" applyAlignment="1" applyProtection="1">
      <alignment vertical="center"/>
      <protection locked="0"/>
    </xf>
    <xf numFmtId="0" fontId="4" fillId="0" borderId="33" xfId="0" applyFont="1" applyBorder="1" applyAlignment="1" applyProtection="1">
      <alignment horizontal="center" vertical="center"/>
      <protection locked="0"/>
    </xf>
    <xf numFmtId="0" fontId="6" fillId="2" borderId="3" xfId="2" applyFont="1" applyFill="1" applyBorder="1" applyAlignment="1" applyProtection="1">
      <alignment vertical="center" wrapText="1"/>
      <protection locked="0"/>
    </xf>
    <xf numFmtId="0" fontId="6" fillId="0" borderId="29" xfId="2" applyFont="1" applyBorder="1" applyAlignment="1" applyProtection="1">
      <alignment vertical="center" wrapText="1"/>
      <protection locked="0"/>
    </xf>
    <xf numFmtId="0" fontId="4" fillId="0" borderId="8" xfId="0" applyFont="1" applyBorder="1" applyProtection="1">
      <protection hidden="1"/>
    </xf>
    <xf numFmtId="0" fontId="8" fillId="3" borderId="11" xfId="2" applyFont="1" applyFill="1" applyBorder="1" applyAlignment="1" applyProtection="1">
      <alignment horizontal="left" vertical="center"/>
      <protection hidden="1"/>
    </xf>
    <xf numFmtId="0" fontId="4" fillId="0" borderId="11" xfId="2" applyFont="1" applyBorder="1" applyAlignment="1" applyProtection="1">
      <alignment horizontal="left" vertical="center"/>
      <protection hidden="1"/>
    </xf>
    <xf numFmtId="0" fontId="8" fillId="6" borderId="0" xfId="0" applyFont="1" applyFill="1" applyBorder="1" applyAlignment="1" applyProtection="1">
      <alignment horizontal="left" vertical="center"/>
      <protection hidden="1"/>
    </xf>
    <xf numFmtId="0" fontId="8" fillId="3" borderId="26" xfId="2" applyFont="1" applyFill="1" applyBorder="1" applyAlignment="1" applyProtection="1">
      <alignment horizontal="left" vertical="center"/>
      <protection hidden="1"/>
    </xf>
    <xf numFmtId="0" fontId="8" fillId="3" borderId="27" xfId="2" applyFont="1" applyFill="1" applyBorder="1" applyAlignment="1" applyProtection="1">
      <alignment horizontal="left" vertical="center"/>
      <protection hidden="1"/>
    </xf>
    <xf numFmtId="0" fontId="8" fillId="3" borderId="18" xfId="2" applyFont="1" applyFill="1" applyBorder="1" applyAlignment="1" applyProtection="1">
      <alignment horizontal="left" vertical="center"/>
      <protection hidden="1"/>
    </xf>
    <xf numFmtId="0" fontId="8" fillId="3" borderId="19" xfId="2" applyFont="1" applyFill="1" applyBorder="1" applyAlignment="1" applyProtection="1">
      <alignment horizontal="left" vertical="center"/>
      <protection hidden="1"/>
    </xf>
    <xf numFmtId="0" fontId="4" fillId="0" borderId="8" xfId="2" applyFont="1" applyBorder="1" applyAlignment="1" applyProtection="1">
      <alignment horizontal="left" vertical="center"/>
      <protection hidden="1"/>
    </xf>
    <xf numFmtId="0" fontId="4" fillId="7" borderId="11" xfId="2" applyFont="1" applyFill="1" applyBorder="1" applyAlignment="1" applyProtection="1">
      <alignment horizontal="left" vertical="center"/>
      <protection hidden="1"/>
    </xf>
    <xf numFmtId="0" fontId="4" fillId="0" borderId="12" xfId="2" applyFont="1" applyBorder="1" applyAlignment="1" applyProtection="1">
      <alignment horizontal="center" vertical="center"/>
      <protection hidden="1"/>
    </xf>
    <xf numFmtId="0" fontId="4" fillId="0" borderId="13" xfId="2" applyFont="1" applyBorder="1" applyAlignment="1" applyProtection="1">
      <alignment horizontal="center" vertical="center"/>
      <protection hidden="1"/>
    </xf>
    <xf numFmtId="0" fontId="4" fillId="8" borderId="11" xfId="2" applyFont="1" applyFill="1" applyBorder="1" applyAlignment="1" applyProtection="1">
      <alignment horizontal="left" vertical="center"/>
      <protection hidden="1"/>
    </xf>
    <xf numFmtId="0" fontId="4" fillId="9" borderId="11" xfId="2" applyFont="1" applyFill="1" applyBorder="1" applyAlignment="1" applyProtection="1">
      <alignment horizontal="left" vertical="center"/>
      <protection hidden="1"/>
    </xf>
    <xf numFmtId="0" fontId="8" fillId="3" borderId="11" xfId="2" applyFont="1" applyFill="1" applyBorder="1" applyAlignment="1" applyProtection="1">
      <alignment horizontal="left" vertical="center"/>
      <protection hidden="1"/>
    </xf>
    <xf numFmtId="0" fontId="10" fillId="3" borderId="12" xfId="2" applyFont="1" applyFill="1" applyBorder="1" applyAlignment="1" applyProtection="1">
      <alignment horizontal="center" vertical="center"/>
      <protection hidden="1"/>
    </xf>
    <xf numFmtId="0" fontId="10" fillId="3" borderId="13" xfId="2" applyFont="1" applyFill="1" applyBorder="1" applyAlignment="1" applyProtection="1">
      <alignment horizontal="center" vertical="center"/>
      <protection hidden="1"/>
    </xf>
    <xf numFmtId="0" fontId="3" fillId="2" borderId="0" xfId="0" applyFont="1" applyFill="1" applyAlignment="1" applyProtection="1">
      <alignment horizontal="right" vertical="center"/>
      <protection locked="0"/>
    </xf>
    <xf numFmtId="0" fontId="6" fillId="2" borderId="0" xfId="2" applyFont="1" applyFill="1" applyBorder="1" applyAlignment="1" applyProtection="1">
      <alignment horizontal="center" vertical="center" wrapText="1"/>
      <protection hidden="1"/>
    </xf>
    <xf numFmtId="0" fontId="6" fillId="2" borderId="1" xfId="2" applyFont="1" applyFill="1" applyBorder="1" applyAlignment="1" applyProtection="1">
      <alignment horizontal="center" vertical="center" wrapText="1"/>
      <protection hidden="1"/>
    </xf>
    <xf numFmtId="0" fontId="6" fillId="2" borderId="2" xfId="2" applyFont="1" applyFill="1" applyBorder="1" applyAlignment="1" applyProtection="1">
      <alignment horizontal="center" vertical="center" wrapText="1"/>
      <protection hidden="1"/>
    </xf>
    <xf numFmtId="0" fontId="6" fillId="2" borderId="3" xfId="2" applyFont="1" applyFill="1" applyBorder="1" applyAlignment="1" applyProtection="1">
      <alignment horizontal="center" vertical="center" wrapText="1"/>
      <protection hidden="1"/>
    </xf>
    <xf numFmtId="0" fontId="7" fillId="2" borderId="0" xfId="3" applyFont="1" applyFill="1" applyAlignment="1" applyProtection="1">
      <alignment horizontal="left" wrapText="1"/>
      <protection hidden="1"/>
    </xf>
    <xf numFmtId="0" fontId="8" fillId="3" borderId="4" xfId="0" applyFont="1" applyFill="1" applyBorder="1" applyAlignment="1" applyProtection="1">
      <alignment horizontal="left" vertical="center"/>
      <protection hidden="1"/>
    </xf>
    <xf numFmtId="0" fontId="8" fillId="3" borderId="5" xfId="0" applyFont="1" applyFill="1" applyBorder="1" applyAlignment="1" applyProtection="1">
      <alignment horizontal="left" vertical="center"/>
      <protection hidden="1"/>
    </xf>
    <xf numFmtId="0" fontId="4" fillId="4" borderId="8" xfId="0" applyFont="1" applyFill="1" applyBorder="1" applyAlignment="1" applyProtection="1">
      <alignment horizontal="left" vertical="center"/>
      <protection hidden="1"/>
    </xf>
    <xf numFmtId="0" fontId="8" fillId="6" borderId="9" xfId="2" applyFont="1" applyFill="1" applyBorder="1" applyAlignment="1" applyProtection="1">
      <alignment horizontal="left" vertical="center"/>
      <protection hidden="1"/>
    </xf>
    <xf numFmtId="0" fontId="8" fillId="6" borderId="10" xfId="2" applyFont="1" applyFill="1" applyBorder="1" applyAlignment="1" applyProtection="1">
      <alignment horizontal="left" vertical="center"/>
      <protection hidden="1"/>
    </xf>
    <xf numFmtId="0" fontId="11" fillId="2" borderId="0" xfId="0" applyFont="1" applyFill="1" applyBorder="1" applyAlignment="1" applyProtection="1">
      <alignment horizontal="left" vertical="top" wrapText="1"/>
      <protection hidden="1"/>
    </xf>
    <xf numFmtId="0" fontId="4" fillId="2" borderId="12" xfId="2" applyFont="1" applyFill="1" applyBorder="1" applyAlignment="1" applyProtection="1">
      <alignment horizontal="left" vertical="center" wrapText="1"/>
      <protection hidden="1"/>
    </xf>
    <xf numFmtId="0" fontId="4" fillId="2" borderId="36" xfId="2" applyFont="1" applyFill="1" applyBorder="1" applyAlignment="1" applyProtection="1">
      <alignment horizontal="left" vertical="center" wrapText="1"/>
      <protection hidden="1"/>
    </xf>
    <xf numFmtId="0" fontId="4" fillId="2" borderId="13" xfId="2" applyFont="1" applyFill="1" applyBorder="1" applyAlignment="1" applyProtection="1">
      <alignment horizontal="left" vertical="center" wrapText="1"/>
      <protection hidden="1"/>
    </xf>
    <xf numFmtId="0" fontId="4" fillId="0" borderId="11" xfId="2" applyFont="1" applyFill="1" applyBorder="1" applyAlignment="1" applyProtection="1">
      <alignment horizontal="left" vertical="center"/>
      <protection hidden="1"/>
    </xf>
    <xf numFmtId="4" fontId="11" fillId="0" borderId="11" xfId="2" applyNumberFormat="1" applyFont="1" applyFill="1" applyBorder="1" applyAlignment="1" applyProtection="1">
      <alignment horizontal="center" vertical="center" wrapText="1"/>
      <protection locked="0"/>
    </xf>
    <xf numFmtId="4" fontId="11" fillId="0" borderId="11" xfId="2" applyNumberFormat="1" applyFont="1" applyBorder="1" applyAlignment="1" applyProtection="1">
      <alignment horizontal="center" vertical="center" wrapText="1"/>
      <protection locked="0"/>
    </xf>
    <xf numFmtId="0" fontId="4" fillId="2" borderId="11" xfId="2" applyFont="1" applyFill="1" applyBorder="1" applyAlignment="1" applyProtection="1">
      <alignment horizontal="left" vertical="center"/>
      <protection hidden="1"/>
    </xf>
    <xf numFmtId="0" fontId="8" fillId="3" borderId="12" xfId="2" applyFont="1" applyFill="1" applyBorder="1" applyAlignment="1" applyProtection="1">
      <alignment horizontal="left" vertical="center" wrapText="1"/>
      <protection hidden="1"/>
    </xf>
    <xf numFmtId="0" fontId="8" fillId="3" borderId="13" xfId="2" applyFont="1" applyFill="1" applyBorder="1" applyAlignment="1" applyProtection="1">
      <alignment horizontal="left" vertical="center"/>
      <protection hidden="1"/>
    </xf>
    <xf numFmtId="0" fontId="8" fillId="3" borderId="12" xfId="2" applyFont="1" applyFill="1" applyBorder="1" applyAlignment="1" applyProtection="1">
      <alignment horizontal="center" vertical="center" wrapText="1"/>
      <protection hidden="1"/>
    </xf>
    <xf numFmtId="0" fontId="8" fillId="3" borderId="13" xfId="2" applyFont="1" applyFill="1" applyBorder="1" applyAlignment="1" applyProtection="1">
      <alignment horizontal="center" vertical="center" wrapText="1"/>
      <protection hidden="1"/>
    </xf>
    <xf numFmtId="0" fontId="4" fillId="2" borderId="0" xfId="0" applyFont="1" applyFill="1" applyAlignment="1" applyProtection="1">
      <alignment horizontal="center"/>
      <protection hidden="1"/>
    </xf>
    <xf numFmtId="0" fontId="8" fillId="3" borderId="13" xfId="2" applyFont="1" applyFill="1" applyBorder="1" applyAlignment="1" applyProtection="1">
      <alignment horizontal="left" vertical="center" wrapText="1"/>
      <protection hidden="1"/>
    </xf>
    <xf numFmtId="0" fontId="8" fillId="6" borderId="11" xfId="2" applyFont="1" applyFill="1" applyBorder="1" applyAlignment="1" applyProtection="1">
      <alignment horizontal="left" vertical="center"/>
      <protection hidden="1"/>
    </xf>
    <xf numFmtId="0" fontId="11" fillId="10" borderId="35" xfId="2" applyFont="1" applyFill="1" applyBorder="1" applyAlignment="1" applyProtection="1">
      <alignment horizontal="left" vertical="center"/>
      <protection hidden="1"/>
    </xf>
    <xf numFmtId="0" fontId="4" fillId="2" borderId="0" xfId="0" applyFont="1" applyFill="1" applyAlignment="1" applyProtection="1">
      <alignment horizontal="right" vertical="center"/>
      <protection locked="0"/>
    </xf>
    <xf numFmtId="0" fontId="6" fillId="2" borderId="0" xfId="2" applyFont="1" applyFill="1" applyBorder="1" applyAlignment="1" applyProtection="1">
      <alignment horizontal="center" vertical="center"/>
      <protection hidden="1"/>
    </xf>
    <xf numFmtId="0" fontId="6" fillId="0" borderId="1" xfId="2" applyFont="1" applyBorder="1" applyAlignment="1" applyProtection="1">
      <alignment horizontal="left" vertical="center" wrapText="1"/>
      <protection hidden="1"/>
    </xf>
    <xf numFmtId="0" fontId="6" fillId="0" borderId="2" xfId="2" applyFont="1" applyBorder="1" applyAlignment="1" applyProtection="1">
      <alignment horizontal="left" vertical="center" wrapText="1"/>
      <protection hidden="1"/>
    </xf>
    <xf numFmtId="0" fontId="7" fillId="2" borderId="14" xfId="3" applyFont="1" applyFill="1" applyBorder="1" applyAlignment="1" applyProtection="1">
      <alignment horizontal="left" wrapText="1"/>
      <protection hidden="1"/>
    </xf>
    <xf numFmtId="0" fontId="7" fillId="2" borderId="30" xfId="3" applyFont="1" applyFill="1" applyBorder="1" applyAlignment="1" applyProtection="1">
      <alignment horizontal="left" wrapText="1"/>
      <protection hidden="1"/>
    </xf>
    <xf numFmtId="0" fontId="7" fillId="2" borderId="31" xfId="3" applyFont="1" applyFill="1" applyBorder="1" applyAlignment="1" applyProtection="1">
      <alignment horizontal="left" wrapText="1"/>
      <protection hidden="1"/>
    </xf>
    <xf numFmtId="0" fontId="7" fillId="2" borderId="23" xfId="3" applyFont="1" applyFill="1" applyBorder="1" applyAlignment="1" applyProtection="1">
      <alignment horizontal="left" wrapText="1"/>
      <protection hidden="1"/>
    </xf>
    <xf numFmtId="0" fontId="7" fillId="2" borderId="0" xfId="3" applyFont="1" applyFill="1" applyBorder="1" applyAlignment="1" applyProtection="1">
      <alignment horizontal="left" wrapText="1"/>
      <protection hidden="1"/>
    </xf>
    <xf numFmtId="0" fontId="7" fillId="2" borderId="32" xfId="3" applyFont="1" applyFill="1" applyBorder="1" applyAlignment="1" applyProtection="1">
      <alignment horizontal="left" wrapText="1"/>
      <protection hidden="1"/>
    </xf>
    <xf numFmtId="0" fontId="7" fillId="2" borderId="24" xfId="3" applyFont="1" applyFill="1" applyBorder="1" applyAlignment="1" applyProtection="1">
      <alignment horizontal="left" wrapText="1"/>
      <protection hidden="1"/>
    </xf>
    <xf numFmtId="0" fontId="7" fillId="2" borderId="28" xfId="3" applyFont="1" applyFill="1" applyBorder="1" applyAlignment="1" applyProtection="1">
      <alignment horizontal="left" wrapText="1"/>
      <protection hidden="1"/>
    </xf>
    <xf numFmtId="0" fontId="7" fillId="2" borderId="33" xfId="3" applyFont="1" applyFill="1" applyBorder="1" applyAlignment="1" applyProtection="1">
      <alignment horizontal="left" wrapText="1"/>
      <protection hidden="1"/>
    </xf>
    <xf numFmtId="0" fontId="8" fillId="3" borderId="11" xfId="0" applyFont="1" applyFill="1" applyBorder="1" applyAlignment="1" applyProtection="1">
      <alignment horizontal="left" vertical="center"/>
      <protection hidden="1"/>
    </xf>
    <xf numFmtId="0" fontId="4" fillId="4" borderId="11" xfId="2" applyFont="1" applyFill="1" applyBorder="1" applyAlignment="1" applyProtection="1">
      <alignment horizontal="left" vertical="center"/>
      <protection hidden="1"/>
    </xf>
    <xf numFmtId="0" fontId="4" fillId="4" borderId="11" xfId="2" applyFont="1" applyFill="1" applyBorder="1" applyAlignment="1" applyProtection="1">
      <alignment horizontal="left" vertical="center" wrapText="1"/>
      <protection hidden="1"/>
    </xf>
  </cellXfs>
  <cellStyles count="5">
    <cellStyle name="Čiarka" xfId="1" builtinId="3"/>
    <cellStyle name="Normálna" xfId="0" builtinId="0"/>
    <cellStyle name="Normálna 2" xfId="3" xr:uid="{00000000-0005-0000-0000-000002000000}"/>
    <cellStyle name="normálne_Hárok1" xfId="2" xr:uid="{00000000-0005-0000-0000-000003000000}"/>
    <cellStyle name="Percentá" xfId="4" builtinId="5"/>
  </cellStyles>
  <dxfs count="3">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J$36"/>
</file>

<file path=xl/ctrlProps/ctrlProp2.xml><?xml version="1.0" encoding="utf-8"?>
<formControlPr xmlns="http://schemas.microsoft.com/office/spreadsheetml/2009/9/main" objectType="Radio"/>
</file>

<file path=xl/ctrlProps/ctrlProp3.xml><?xml version="1.0" encoding="utf-8"?>
<formControlPr xmlns="http://schemas.microsoft.com/office/spreadsheetml/2009/9/main" objectType="Radio" checked="Checked"/>
</file>

<file path=xl/ctrlProps/ctrlProp4.xml><?xml version="1.0" encoding="utf-8"?>
<formControlPr xmlns="http://schemas.microsoft.com/office/spreadsheetml/2009/9/main" objectType="Radio" firstButton="1" fmlaLink="$H$5"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Radio" lockText="1"/>
</file>

<file path=xl/ctrlProps/ctrlProp7.xml><?xml version="1.0" encoding="utf-8"?>
<formControlPr xmlns="http://schemas.microsoft.com/office/spreadsheetml/2009/9/main" objectType="Drop" dropLines="4" dropStyle="combo" dx="16" fmlaLink="$I$5" fmlaRange="$G$12:$G$15" noThreeD="1" sel="1" val="0"/>
</file>

<file path=xl/ctrlProps/ctrlProp8.xml><?xml version="1.0" encoding="utf-8"?>
<formControlPr xmlns="http://schemas.microsoft.com/office/spreadsheetml/2009/9/main" objectType="Radio" checked="Checked" lockText="1"/>
</file>

<file path=xl/ctrlProps/ctrlProp9.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5.sv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5.sv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1736912</xdr:colOff>
      <xdr:row>1</xdr:row>
      <xdr:rowOff>186018</xdr:rowOff>
    </xdr:from>
    <xdr:to>
      <xdr:col>1</xdr:col>
      <xdr:colOff>2667001</xdr:colOff>
      <xdr:row>4</xdr:row>
      <xdr:rowOff>32545</xdr:rowOff>
    </xdr:to>
    <xdr:pic>
      <xdr:nvPicPr>
        <xdr:cNvPr id="6" name="Obrázok 1" descr="logo IROP 2014-2020_verzia 01">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512" y="347943"/>
          <a:ext cx="930089" cy="770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859267</xdr:colOff>
      <xdr:row>1</xdr:row>
      <xdr:rowOff>69926</xdr:rowOff>
    </xdr:from>
    <xdr:to>
      <xdr:col>3</xdr:col>
      <xdr:colOff>3160395</xdr:colOff>
      <xdr:row>2</xdr:row>
      <xdr:rowOff>99900</xdr:rowOff>
    </xdr:to>
    <xdr:pic>
      <xdr:nvPicPr>
        <xdr:cNvPr id="8" name="Obrázok 7" descr="http://www.euroregion-tatry.eu/_pliki/flaga_UE+unia_europejska_EFRR_z_lewej_SK%20small.jpg">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19987" y="229946"/>
          <a:ext cx="2301128" cy="6243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381001</xdr:colOff>
      <xdr:row>0</xdr:row>
      <xdr:rowOff>123826</xdr:rowOff>
    </xdr:from>
    <xdr:to>
      <xdr:col>1</xdr:col>
      <xdr:colOff>723901</xdr:colOff>
      <xdr:row>4</xdr:row>
      <xdr:rowOff>161926</xdr:rowOff>
    </xdr:to>
    <xdr:pic>
      <xdr:nvPicPr>
        <xdr:cNvPr id="9" name="Obrázok 8" descr="D:\Londáková\logá\logo-1024x1024 MAS KR.png">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3" cstate="print"/>
        <a:srcRect/>
        <a:stretch>
          <a:fillRect/>
        </a:stretch>
      </xdr:blipFill>
      <xdr:spPr bwMode="auto">
        <a:xfrm>
          <a:off x="381001" y="123826"/>
          <a:ext cx="952500" cy="112395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0</xdr:col>
          <xdr:colOff>0</xdr:colOff>
          <xdr:row>36</xdr:row>
          <xdr:rowOff>22860</xdr:rowOff>
        </xdr:from>
        <xdr:to>
          <xdr:col>3</xdr:col>
          <xdr:colOff>2545080</xdr:colOff>
          <xdr:row>37</xdr:row>
          <xdr:rowOff>22860</xdr:rowOff>
        </xdr:to>
        <xdr:sp macro="" textlink="">
          <xdr:nvSpPr>
            <xdr:cNvPr id="1025" name="Option Button 1" descr="ROPO SFOV 1-0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00"/>
            </a:solidFill>
            <a:ln w="317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ROPO SFOV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47</xdr:row>
          <xdr:rowOff>7620</xdr:rowOff>
        </xdr:from>
        <xdr:to>
          <xdr:col>3</xdr:col>
          <xdr:colOff>2545080</xdr:colOff>
          <xdr:row>48</xdr:row>
          <xdr:rowOff>45720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NUJ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59</xdr:row>
          <xdr:rowOff>121920</xdr:rowOff>
        </xdr:from>
        <xdr:to>
          <xdr:col>3</xdr:col>
          <xdr:colOff>2537460</xdr:colOff>
          <xdr:row>61</xdr:row>
          <xdr:rowOff>30480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NO</a:t>
              </a:r>
            </a:p>
          </xdr:txBody>
        </xdr:sp>
        <xdr:clientData fLocksWithSheet="0"/>
      </xdr:twoCellAnchor>
    </mc:Choice>
    <mc:Fallback/>
  </mc:AlternateContent>
  <xdr:twoCellAnchor editAs="oneCell">
    <xdr:from>
      <xdr:col>1</xdr:col>
      <xdr:colOff>3063240</xdr:colOff>
      <xdr:row>0</xdr:row>
      <xdr:rowOff>0</xdr:rowOff>
    </xdr:from>
    <xdr:to>
      <xdr:col>3</xdr:col>
      <xdr:colOff>144780</xdr:colOff>
      <xdr:row>2</xdr:row>
      <xdr:rowOff>83820</xdr:rowOff>
    </xdr:to>
    <xdr:pic>
      <xdr:nvPicPr>
        <xdr:cNvPr id="10" name="Grafický objekt 1">
          <a:extLst>
            <a:ext uri="{FF2B5EF4-FFF2-40B4-BE49-F238E27FC236}">
              <a16:creationId xmlns:a16="http://schemas.microsoft.com/office/drawing/2014/main" id="{00000000-0008-0000-0000-00000A000000}"/>
            </a:ext>
          </a:extLst>
        </xdr:cNvPr>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3688080" y="0"/>
          <a:ext cx="2217420" cy="838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1770530</xdr:colOff>
      <xdr:row>1</xdr:row>
      <xdr:rowOff>111482</xdr:rowOff>
    </xdr:from>
    <xdr:to>
      <xdr:col>2</xdr:col>
      <xdr:colOff>673155</xdr:colOff>
      <xdr:row>3</xdr:row>
      <xdr:rowOff>119934</xdr:rowOff>
    </xdr:to>
    <xdr:pic>
      <xdr:nvPicPr>
        <xdr:cNvPr id="7" name="Obrázok 1" descr="logo IROP 2014-2020_verzia 01">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17290" y="271502"/>
          <a:ext cx="990505" cy="7628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1667275</xdr:colOff>
      <xdr:row>1</xdr:row>
      <xdr:rowOff>70357</xdr:rowOff>
    </xdr:from>
    <xdr:to>
      <xdr:col>4</xdr:col>
      <xdr:colOff>1559939</xdr:colOff>
      <xdr:row>2</xdr:row>
      <xdr:rowOff>103469</xdr:rowOff>
    </xdr:to>
    <xdr:pic>
      <xdr:nvPicPr>
        <xdr:cNvPr id="10" name="Obrázok 9" descr="http://www.euroregion-tatry.eu/_pliki/flaga_UE+unia_europejska_EFRR_z_lewej_SK%20small.jpg">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34575" y="230377"/>
          <a:ext cx="2437744" cy="6274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41</xdr:row>
          <xdr:rowOff>137160</xdr:rowOff>
        </xdr:from>
        <xdr:to>
          <xdr:col>4</xdr:col>
          <xdr:colOff>1531620</xdr:colOff>
          <xdr:row>43</xdr:row>
          <xdr:rowOff>30480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POD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54</xdr:row>
          <xdr:rowOff>22860</xdr:rowOff>
        </xdr:from>
        <xdr:to>
          <xdr:col>5</xdr:col>
          <xdr:colOff>7620</xdr:colOff>
          <xdr:row>55</xdr:row>
          <xdr:rowOff>60960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MÚJ</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68</xdr:row>
          <xdr:rowOff>22860</xdr:rowOff>
        </xdr:from>
        <xdr:to>
          <xdr:col>5</xdr:col>
          <xdr:colOff>0</xdr:colOff>
          <xdr:row>69</xdr:row>
          <xdr:rowOff>68580</xdr:rowOff>
        </xdr:to>
        <xdr:sp macro="" textlink="">
          <xdr:nvSpPr>
            <xdr:cNvPr id="2051" name="Option Button 3" descr="Úč FO"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FO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32</xdr:row>
          <xdr:rowOff>22860</xdr:rowOff>
        </xdr:from>
        <xdr:to>
          <xdr:col>4</xdr:col>
          <xdr:colOff>1440180</xdr:colOff>
          <xdr:row>33</xdr:row>
          <xdr:rowOff>106680</xdr:rowOff>
        </xdr:to>
        <xdr:sp macro="" textlink="">
          <xdr:nvSpPr>
            <xdr:cNvPr id="2062" name="Drop Down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85</xdr:row>
          <xdr:rowOff>22860</xdr:rowOff>
        </xdr:from>
        <xdr:to>
          <xdr:col>5</xdr:col>
          <xdr:colOff>0</xdr:colOff>
          <xdr:row>86</xdr:row>
          <xdr:rowOff>45720</xdr:rowOff>
        </xdr:to>
        <xdr:sp macro="" textlink="">
          <xdr:nvSpPr>
            <xdr:cNvPr id="2064" name="Option Button 16" descr="Úč FO"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DPFOB - údaje z daňového priznania fyzických osôb - tyb B z oddielu VI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101</xdr:row>
          <xdr:rowOff>22860</xdr:rowOff>
        </xdr:from>
        <xdr:to>
          <xdr:col>4</xdr:col>
          <xdr:colOff>1531620</xdr:colOff>
          <xdr:row>102</xdr:row>
          <xdr:rowOff>60960</xdr:rowOff>
        </xdr:to>
        <xdr:sp macro="" textlink="">
          <xdr:nvSpPr>
            <xdr:cNvPr id="2066" name="Option Button 18" descr="Úč FO"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Uplatnenie výdavkov percenom z príjmov</a:t>
              </a:r>
            </a:p>
          </xdr:txBody>
        </xdr:sp>
        <xdr:clientData/>
      </xdr:twoCellAnchor>
    </mc:Choice>
    <mc:Fallback/>
  </mc:AlternateContent>
  <xdr:twoCellAnchor editAs="oneCell">
    <xdr:from>
      <xdr:col>0</xdr:col>
      <xdr:colOff>502920</xdr:colOff>
      <xdr:row>1</xdr:row>
      <xdr:rowOff>76200</xdr:rowOff>
    </xdr:from>
    <xdr:to>
      <xdr:col>1</xdr:col>
      <xdr:colOff>723900</xdr:colOff>
      <xdr:row>3</xdr:row>
      <xdr:rowOff>38100</xdr:rowOff>
    </xdr:to>
    <xdr:pic>
      <xdr:nvPicPr>
        <xdr:cNvPr id="12" name="Obrázok 11" descr="D:\Londáková\logá\logo-1024x1024 MAS KR.png">
          <a:extLst>
            <a:ext uri="{FF2B5EF4-FFF2-40B4-BE49-F238E27FC236}">
              <a16:creationId xmlns:a16="http://schemas.microsoft.com/office/drawing/2014/main" id="{00000000-0008-0000-0100-00000C000000}"/>
            </a:ext>
          </a:extLst>
        </xdr:cNvPr>
        <xdr:cNvPicPr/>
      </xdr:nvPicPr>
      <xdr:blipFill rotWithShape="1">
        <a:blip xmlns:r="http://schemas.openxmlformats.org/officeDocument/2006/relationships" r:embed="rId3" cstate="print"/>
        <a:srcRect t="18493" b="17124"/>
        <a:stretch/>
      </xdr:blipFill>
      <xdr:spPr bwMode="auto">
        <a:xfrm>
          <a:off x="502920" y="236220"/>
          <a:ext cx="967740" cy="716280"/>
        </a:xfrm>
        <a:prstGeom prst="rect">
          <a:avLst/>
        </a:prstGeom>
        <a:noFill/>
        <a:ln w="9525">
          <a:noFill/>
          <a:miter lim="800000"/>
          <a:headEnd/>
          <a:tailEnd/>
        </a:ln>
      </xdr:spPr>
    </xdr:pic>
    <xdr:clientData/>
  </xdr:twoCellAnchor>
  <xdr:twoCellAnchor editAs="oneCell">
    <xdr:from>
      <xdr:col>2</xdr:col>
      <xdr:colOff>1181100</xdr:colOff>
      <xdr:row>0</xdr:row>
      <xdr:rowOff>0</xdr:rowOff>
    </xdr:from>
    <xdr:to>
      <xdr:col>3</xdr:col>
      <xdr:colOff>1120140</xdr:colOff>
      <xdr:row>2</xdr:row>
      <xdr:rowOff>76200</xdr:rowOff>
    </xdr:to>
    <xdr:pic>
      <xdr:nvPicPr>
        <xdr:cNvPr id="13" name="Grafický objekt 1">
          <a:extLst>
            <a:ext uri="{FF2B5EF4-FFF2-40B4-BE49-F238E27FC236}">
              <a16:creationId xmlns:a16="http://schemas.microsoft.com/office/drawing/2014/main" id="{00000000-0008-0000-0100-00000D000000}"/>
            </a:ext>
          </a:extLst>
        </xdr:cNvPr>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4015740" y="0"/>
          <a:ext cx="2171700" cy="830580"/>
        </a:xfrm>
        <a:prstGeom prst="rect">
          <a:avLst/>
        </a:prstGeom>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10" Type="http://schemas.openxmlformats.org/officeDocument/2006/relationships/comments" Target="../comments2.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2"/>
  <dimension ref="A1:X78"/>
  <sheetViews>
    <sheetView tabSelected="1" view="pageBreakPreview" zoomScaleNormal="100" zoomScaleSheetLayoutView="100" workbookViewId="0">
      <selection activeCell="F4" sqref="F4"/>
    </sheetView>
  </sheetViews>
  <sheetFormatPr defaultColWidth="9.109375" defaultRowHeight="13.2" x14ac:dyDescent="0.3"/>
  <cols>
    <col min="1" max="1" width="9.109375" style="1" customWidth="1"/>
    <col min="2" max="2" width="47.44140625" style="1" customWidth="1"/>
    <col min="3" max="3" width="27.44140625" style="1" customWidth="1"/>
    <col min="4" max="4" width="47.88671875" style="1" customWidth="1"/>
    <col min="5" max="6" width="9.109375" style="1"/>
    <col min="7" max="7" width="16.109375" style="1" bestFit="1" customWidth="1"/>
    <col min="8" max="8" width="9.109375" style="1" customWidth="1"/>
    <col min="9" max="9" width="16.109375" style="1" hidden="1" customWidth="1"/>
    <col min="10" max="11" width="11.44140625" style="1" hidden="1" customWidth="1"/>
    <col min="12" max="12" width="11.44140625" style="1" customWidth="1"/>
    <col min="13" max="16384" width="9.109375" style="1"/>
  </cols>
  <sheetData>
    <row r="1" spans="1:4" ht="12.75" customHeight="1" x14ac:dyDescent="0.3">
      <c r="A1" s="102" t="s">
        <v>161</v>
      </c>
      <c r="B1" s="102"/>
      <c r="C1" s="102"/>
      <c r="D1" s="102"/>
    </row>
    <row r="2" spans="1:4" ht="47.25" customHeight="1" x14ac:dyDescent="0.3">
      <c r="A2" s="64"/>
      <c r="B2" s="44"/>
      <c r="C2" s="44"/>
      <c r="D2" s="44"/>
    </row>
    <row r="3" spans="1:4" ht="12.75" customHeight="1" x14ac:dyDescent="0.3">
      <c r="A3" s="44"/>
      <c r="B3" s="44"/>
      <c r="C3" s="44"/>
      <c r="D3" s="44"/>
    </row>
    <row r="4" spans="1:4" ht="12.75" customHeight="1" x14ac:dyDescent="0.3">
      <c r="A4" s="54"/>
      <c r="B4" s="54"/>
      <c r="C4" s="54"/>
      <c r="D4" s="54"/>
    </row>
    <row r="5" spans="1:4" ht="48.75" customHeight="1" x14ac:dyDescent="0.3">
      <c r="A5" s="103" t="s">
        <v>0</v>
      </c>
      <c r="B5" s="103"/>
      <c r="C5" s="103"/>
      <c r="D5" s="103"/>
    </row>
    <row r="6" spans="1:4" ht="21.6" thickBot="1" x14ac:dyDescent="0.35">
      <c r="A6" s="59"/>
      <c r="B6" s="59"/>
      <c r="C6" s="59"/>
      <c r="D6" s="59"/>
    </row>
    <row r="7" spans="1:4" ht="48.75" customHeight="1" thickBot="1" x14ac:dyDescent="0.35">
      <c r="A7" s="104" t="s">
        <v>1</v>
      </c>
      <c r="B7" s="105"/>
      <c r="C7" s="106"/>
      <c r="D7" s="83"/>
    </row>
    <row r="8" spans="1:4" ht="21" x14ac:dyDescent="0.3">
      <c r="A8" s="59"/>
      <c r="B8" s="59"/>
      <c r="C8" s="59"/>
      <c r="D8" s="59"/>
    </row>
    <row r="9" spans="1:4" ht="12" customHeight="1" x14ac:dyDescent="0.3">
      <c r="A9" s="107" t="s">
        <v>141</v>
      </c>
      <c r="B9" s="107"/>
      <c r="C9" s="107"/>
      <c r="D9" s="107"/>
    </row>
    <row r="10" spans="1:4" ht="12" customHeight="1" x14ac:dyDescent="0.3">
      <c r="A10" s="107"/>
      <c r="B10" s="107"/>
      <c r="C10" s="107"/>
      <c r="D10" s="107"/>
    </row>
    <row r="11" spans="1:4" ht="12" customHeight="1" x14ac:dyDescent="0.3">
      <c r="A11" s="107"/>
      <c r="B11" s="107"/>
      <c r="C11" s="107"/>
      <c r="D11" s="107"/>
    </row>
    <row r="12" spans="1:4" ht="12" customHeight="1" x14ac:dyDescent="0.3">
      <c r="A12" s="107"/>
      <c r="B12" s="107"/>
      <c r="C12" s="107"/>
      <c r="D12" s="107"/>
    </row>
    <row r="13" spans="1:4" ht="12" customHeight="1" x14ac:dyDescent="0.3">
      <c r="A13" s="107"/>
      <c r="B13" s="107"/>
      <c r="C13" s="107"/>
      <c r="D13" s="107"/>
    </row>
    <row r="14" spans="1:4" ht="12" customHeight="1" x14ac:dyDescent="0.3">
      <c r="A14" s="107"/>
      <c r="B14" s="107"/>
      <c r="C14" s="107"/>
      <c r="D14" s="107"/>
    </row>
    <row r="15" spans="1:4" ht="12" customHeight="1" x14ac:dyDescent="0.3">
      <c r="A15" s="107"/>
      <c r="B15" s="107"/>
      <c r="C15" s="107"/>
      <c r="D15" s="107"/>
    </row>
    <row r="16" spans="1:4" ht="12" customHeight="1" x14ac:dyDescent="0.3">
      <c r="A16" s="107"/>
      <c r="B16" s="107"/>
      <c r="C16" s="107"/>
      <c r="D16" s="107"/>
    </row>
    <row r="17" spans="1:4" ht="12" customHeight="1" x14ac:dyDescent="0.3">
      <c r="A17" s="107"/>
      <c r="B17" s="107"/>
      <c r="C17" s="107"/>
      <c r="D17" s="107"/>
    </row>
    <row r="18" spans="1:4" ht="14.25" customHeight="1" x14ac:dyDescent="0.25">
      <c r="A18" s="60"/>
      <c r="B18" s="60"/>
      <c r="C18" s="60"/>
      <c r="D18" s="60"/>
    </row>
    <row r="19" spans="1:4" ht="40.5" customHeight="1" x14ac:dyDescent="0.3">
      <c r="A19" s="113" t="s">
        <v>35</v>
      </c>
      <c r="B19" s="113"/>
      <c r="C19" s="113"/>
      <c r="D19" s="113"/>
    </row>
    <row r="20" spans="1:4" ht="12" customHeight="1" x14ac:dyDescent="0.3">
      <c r="A20" s="59"/>
      <c r="B20" s="59"/>
      <c r="C20" s="59"/>
      <c r="D20" s="59"/>
    </row>
    <row r="21" spans="1:4" x14ac:dyDescent="0.3">
      <c r="A21" s="108" t="s">
        <v>2</v>
      </c>
      <c r="B21" s="109"/>
      <c r="C21" s="2" t="s">
        <v>3</v>
      </c>
      <c r="D21" s="3" t="str">
        <f>CONCATENATE("Hodnoty z výkazov roku ",D7)</f>
        <v xml:space="preserve">Hodnoty z výkazov roku </v>
      </c>
    </row>
    <row r="22" spans="1:4" x14ac:dyDescent="0.3">
      <c r="A22" s="110" t="s">
        <v>4</v>
      </c>
      <c r="B22" s="110"/>
      <c r="C22" s="4" t="s">
        <v>5</v>
      </c>
      <c r="D22" s="5" t="e">
        <f>HLOOKUP($J$36,$I$38:$K$42,2,FALSE)</f>
        <v>#DIV/0!</v>
      </c>
    </row>
    <row r="23" spans="1:4" x14ac:dyDescent="0.3">
      <c r="A23" s="110" t="s">
        <v>6</v>
      </c>
      <c r="B23" s="110"/>
      <c r="C23" s="4" t="s">
        <v>7</v>
      </c>
      <c r="D23" s="5" t="e">
        <f>HLOOKUP($J$36,$I$38:$K$42,3,FALSE)</f>
        <v>#DIV/0!</v>
      </c>
    </row>
    <row r="24" spans="1:4" x14ac:dyDescent="0.3">
      <c r="A24" s="110" t="s">
        <v>8</v>
      </c>
      <c r="B24" s="110"/>
      <c r="C24" s="4" t="s">
        <v>9</v>
      </c>
      <c r="D24" s="5" t="e">
        <f>HLOOKUP($J$36,$I$38:$K$42,4,FALSE)</f>
        <v>#DIV/0!</v>
      </c>
    </row>
    <row r="25" spans="1:4" x14ac:dyDescent="0.3">
      <c r="A25" s="110" t="s">
        <v>10</v>
      </c>
      <c r="B25" s="110"/>
      <c r="C25" s="4" t="s">
        <v>11</v>
      </c>
      <c r="D25" s="55" t="e">
        <f>HLOOKUP($J$36,$I$38:$K$42,5,FALSE)</f>
        <v>#DIV/0!</v>
      </c>
    </row>
    <row r="26" spans="1:4" ht="15.6" x14ac:dyDescent="0.35">
      <c r="A26" s="111" t="s">
        <v>113</v>
      </c>
      <c r="B26" s="112"/>
      <c r="C26" s="6" t="s">
        <v>12</v>
      </c>
      <c r="D26" s="7" t="e">
        <f>D22+D23+2*D24-3*D25</f>
        <v>#DIV/0!</v>
      </c>
    </row>
    <row r="27" spans="1:4" x14ac:dyDescent="0.25">
      <c r="A27" s="87" t="s">
        <v>13</v>
      </c>
      <c r="B27" s="87"/>
      <c r="C27" s="87"/>
      <c r="D27" s="7" t="e">
        <f>IF(D26&gt;7,A30,IF(D26&lt;5,A32,A31))</f>
        <v>#DIV/0!</v>
      </c>
    </row>
    <row r="28" spans="1:4" x14ac:dyDescent="0.3">
      <c r="A28" s="52"/>
      <c r="B28" s="52"/>
      <c r="C28" s="52"/>
      <c r="D28" s="52"/>
    </row>
    <row r="29" spans="1:4" x14ac:dyDescent="0.3">
      <c r="A29" s="99" t="s">
        <v>14</v>
      </c>
      <c r="B29" s="99"/>
      <c r="C29" s="100"/>
      <c r="D29" s="101"/>
    </row>
    <row r="30" spans="1:4" x14ac:dyDescent="0.3">
      <c r="A30" s="94" t="s">
        <v>15</v>
      </c>
      <c r="B30" s="94"/>
      <c r="C30" s="95" t="s">
        <v>87</v>
      </c>
      <c r="D30" s="96"/>
    </row>
    <row r="31" spans="1:4" x14ac:dyDescent="0.3">
      <c r="A31" s="97" t="s">
        <v>16</v>
      </c>
      <c r="B31" s="97"/>
      <c r="C31" s="95" t="s">
        <v>88</v>
      </c>
      <c r="D31" s="96"/>
    </row>
    <row r="32" spans="1:4" x14ac:dyDescent="0.3">
      <c r="A32" s="98" t="s">
        <v>17</v>
      </c>
      <c r="B32" s="98"/>
      <c r="C32" s="95" t="s">
        <v>18</v>
      </c>
      <c r="D32" s="96"/>
    </row>
    <row r="33" spans="1:24" x14ac:dyDescent="0.3">
      <c r="A33" s="50"/>
      <c r="B33" s="50"/>
      <c r="C33" s="51"/>
      <c r="D33" s="52"/>
    </row>
    <row r="34" spans="1:24" ht="21" customHeight="1" x14ac:dyDescent="0.3">
      <c r="A34" s="88" t="s">
        <v>19</v>
      </c>
      <c r="B34" s="88"/>
      <c r="C34" s="88"/>
      <c r="D34" s="88"/>
    </row>
    <row r="35" spans="1:24" ht="9.75" customHeight="1" thickBot="1" x14ac:dyDescent="0.35">
      <c r="A35" s="45"/>
      <c r="B35" s="45"/>
      <c r="C35" s="45"/>
      <c r="D35" s="45"/>
      <c r="I35" s="66" t="s">
        <v>20</v>
      </c>
      <c r="J35" s="67"/>
      <c r="K35" s="67"/>
    </row>
    <row r="36" spans="1:24" ht="13.8" thickBot="1" x14ac:dyDescent="0.35">
      <c r="A36" s="53" t="s">
        <v>21</v>
      </c>
      <c r="B36" s="48"/>
      <c r="C36" s="48"/>
      <c r="D36" s="44"/>
      <c r="I36" s="68" t="s">
        <v>22</v>
      </c>
      <c r="J36" s="10">
        <v>3</v>
      </c>
      <c r="K36" s="67"/>
    </row>
    <row r="37" spans="1:24" ht="18.75" customHeight="1" thickBot="1" x14ac:dyDescent="0.35">
      <c r="A37" s="11"/>
      <c r="B37" s="9"/>
      <c r="C37" s="9"/>
      <c r="I37" s="68"/>
      <c r="J37" s="69"/>
      <c r="K37" s="67"/>
    </row>
    <row r="38" spans="1:24" ht="29.25" customHeight="1" thickBot="1" x14ac:dyDescent="0.35">
      <c r="A38" s="12" t="s">
        <v>23</v>
      </c>
      <c r="B38" s="91" t="s">
        <v>96</v>
      </c>
      <c r="C38" s="92"/>
      <c r="D38" s="13" t="str">
        <f>CONCATENATE("Hodnoty z príslušných výkazov roku ",D7)</f>
        <v xml:space="preserve">Hodnoty z príslušných výkazov roku </v>
      </c>
      <c r="I38" s="68">
        <v>1</v>
      </c>
      <c r="J38" s="70">
        <v>2</v>
      </c>
      <c r="K38" s="71">
        <v>3</v>
      </c>
      <c r="L38" s="9"/>
      <c r="M38" s="8"/>
      <c r="V38" s="14"/>
      <c r="W38" s="14"/>
      <c r="X38" s="14"/>
    </row>
    <row r="39" spans="1:24" x14ac:dyDescent="0.3">
      <c r="A39" s="15" t="s">
        <v>24</v>
      </c>
      <c r="B39" s="93" t="s">
        <v>89</v>
      </c>
      <c r="C39" s="93"/>
      <c r="D39" s="57"/>
      <c r="I39" s="68" t="e">
        <f>D42/D44</f>
        <v>#DIV/0!</v>
      </c>
      <c r="J39" s="72" t="e">
        <f>D53/D55</f>
        <v>#DIV/0!</v>
      </c>
      <c r="K39" s="73" t="e">
        <f>D66/D68</f>
        <v>#DIV/0!</v>
      </c>
      <c r="L39" s="16"/>
      <c r="V39" s="17"/>
      <c r="W39" s="17"/>
      <c r="X39" s="17"/>
    </row>
    <row r="40" spans="1:24" x14ac:dyDescent="0.3">
      <c r="A40" s="15" t="s">
        <v>25</v>
      </c>
      <c r="B40" s="93" t="s">
        <v>95</v>
      </c>
      <c r="C40" s="93"/>
      <c r="D40" s="57"/>
      <c r="I40" s="74" t="e">
        <f>(D42+D43)/D44</f>
        <v>#DIV/0!</v>
      </c>
      <c r="J40" s="75" t="e">
        <f>(D53+D54)/D55</f>
        <v>#DIV/0!</v>
      </c>
      <c r="K40" s="76" t="e">
        <f>(D66+D67)/D68</f>
        <v>#DIV/0!</v>
      </c>
      <c r="L40" s="16"/>
      <c r="V40" s="17"/>
      <c r="W40" s="17"/>
      <c r="X40" s="17"/>
    </row>
    <row r="41" spans="1:24" x14ac:dyDescent="0.3">
      <c r="A41" s="15" t="s">
        <v>26</v>
      </c>
      <c r="B41" s="93" t="s">
        <v>94</v>
      </c>
      <c r="C41" s="93"/>
      <c r="D41" s="57"/>
      <c r="I41" s="77" t="e">
        <f>(D45-D41)/D44</f>
        <v>#DIV/0!</v>
      </c>
      <c r="J41" s="78" t="e">
        <f>(D56-D52)/D55</f>
        <v>#DIV/0!</v>
      </c>
      <c r="K41" s="79" t="e">
        <f>(D69-D65)/D68</f>
        <v>#DIV/0!</v>
      </c>
      <c r="L41" s="16"/>
      <c r="V41" s="17"/>
      <c r="W41" s="17"/>
      <c r="X41" s="17"/>
    </row>
    <row r="42" spans="1:24" ht="13.8" thickBot="1" x14ac:dyDescent="0.35">
      <c r="A42" s="15" t="s">
        <v>27</v>
      </c>
      <c r="B42" s="93" t="s">
        <v>93</v>
      </c>
      <c r="C42" s="93"/>
      <c r="D42" s="57"/>
      <c r="I42" s="80" t="e">
        <f>D40/D39</f>
        <v>#DIV/0!</v>
      </c>
      <c r="J42" s="81" t="e">
        <f>D51/D50</f>
        <v>#DIV/0!</v>
      </c>
      <c r="K42" s="82" t="e">
        <f>D64/D63</f>
        <v>#DIV/0!</v>
      </c>
      <c r="L42" s="16"/>
      <c r="V42" s="17"/>
      <c r="W42" s="17"/>
      <c r="X42" s="17"/>
    </row>
    <row r="43" spans="1:24" x14ac:dyDescent="0.3">
      <c r="A43" s="15" t="s">
        <v>28</v>
      </c>
      <c r="B43" s="93" t="s">
        <v>92</v>
      </c>
      <c r="C43" s="93"/>
      <c r="D43" s="57"/>
      <c r="L43" s="16"/>
    </row>
    <row r="44" spans="1:24" x14ac:dyDescent="0.3">
      <c r="A44" s="15" t="s">
        <v>29</v>
      </c>
      <c r="B44" s="93" t="s">
        <v>91</v>
      </c>
      <c r="C44" s="93"/>
      <c r="D44" s="63"/>
      <c r="L44" s="16"/>
      <c r="M44" s="8"/>
    </row>
    <row r="45" spans="1:24" x14ac:dyDescent="0.3">
      <c r="A45" s="15" t="s">
        <v>30</v>
      </c>
      <c r="B45" s="93" t="s">
        <v>90</v>
      </c>
      <c r="C45" s="93"/>
      <c r="D45" s="57"/>
    </row>
    <row r="46" spans="1:24" x14ac:dyDescent="0.3">
      <c r="A46" s="44"/>
      <c r="B46" s="44"/>
      <c r="C46" s="44"/>
      <c r="D46" s="44"/>
    </row>
    <row r="47" spans="1:24" x14ac:dyDescent="0.3">
      <c r="A47" s="47" t="s">
        <v>31</v>
      </c>
      <c r="B47" s="48"/>
      <c r="C47" s="48"/>
      <c r="D47" s="44"/>
    </row>
    <row r="48" spans="1:24" x14ac:dyDescent="0.3">
      <c r="A48" s="18"/>
      <c r="B48" s="9"/>
      <c r="C48" s="9"/>
    </row>
    <row r="49" spans="1:9" ht="39.75" customHeight="1" x14ac:dyDescent="0.3">
      <c r="A49" s="19" t="s">
        <v>23</v>
      </c>
      <c r="B49" s="91" t="s">
        <v>96</v>
      </c>
      <c r="C49" s="92"/>
      <c r="D49" s="13" t="str">
        <f>CONCATENATE("Hodnoty z príslušných výkazov roku ",D7)</f>
        <v xml:space="preserve">Hodnoty z príslušných výkazov roku </v>
      </c>
      <c r="I49" s="9"/>
    </row>
    <row r="50" spans="1:9" x14ac:dyDescent="0.25">
      <c r="A50" s="20" t="s">
        <v>24</v>
      </c>
      <c r="B50" s="87" t="s">
        <v>104</v>
      </c>
      <c r="C50" s="87"/>
      <c r="D50" s="57"/>
      <c r="E50" s="21"/>
      <c r="I50" s="22"/>
    </row>
    <row r="51" spans="1:9" ht="19.5" customHeight="1" x14ac:dyDescent="0.25">
      <c r="A51" s="20" t="s">
        <v>25</v>
      </c>
      <c r="B51" s="87" t="s">
        <v>103</v>
      </c>
      <c r="C51" s="87"/>
      <c r="D51" s="57"/>
      <c r="E51" s="21"/>
      <c r="I51" s="22"/>
    </row>
    <row r="52" spans="1:9" x14ac:dyDescent="0.25">
      <c r="A52" s="20" t="s">
        <v>26</v>
      </c>
      <c r="B52" s="87" t="s">
        <v>102</v>
      </c>
      <c r="C52" s="87"/>
      <c r="D52" s="57"/>
      <c r="E52" s="21"/>
      <c r="I52" s="22"/>
    </row>
    <row r="53" spans="1:9" x14ac:dyDescent="0.25">
      <c r="A53" s="20" t="s">
        <v>27</v>
      </c>
      <c r="B53" s="87" t="s">
        <v>101</v>
      </c>
      <c r="C53" s="87"/>
      <c r="D53" s="57"/>
      <c r="E53" s="21"/>
      <c r="I53" s="22"/>
    </row>
    <row r="54" spans="1:9" x14ac:dyDescent="0.25">
      <c r="A54" s="20" t="s">
        <v>28</v>
      </c>
      <c r="B54" s="87" t="s">
        <v>100</v>
      </c>
      <c r="C54" s="87"/>
      <c r="D54" s="57"/>
      <c r="E54" s="21"/>
      <c r="I54" s="22"/>
    </row>
    <row r="55" spans="1:9" x14ac:dyDescent="0.3">
      <c r="A55" s="20" t="s">
        <v>29</v>
      </c>
      <c r="B55" s="87" t="s">
        <v>99</v>
      </c>
      <c r="C55" s="87"/>
      <c r="D55" s="63"/>
      <c r="I55" s="22"/>
    </row>
    <row r="56" spans="1:9" x14ac:dyDescent="0.3">
      <c r="A56" s="20" t="s">
        <v>30</v>
      </c>
      <c r="B56" s="87" t="s">
        <v>98</v>
      </c>
      <c r="C56" s="87"/>
      <c r="D56" s="57"/>
      <c r="I56" s="23"/>
    </row>
    <row r="57" spans="1:9" x14ac:dyDescent="0.3">
      <c r="A57" s="31"/>
      <c r="B57" s="31"/>
      <c r="C57" s="31"/>
      <c r="D57" s="49"/>
      <c r="I57" s="23"/>
    </row>
    <row r="58" spans="1:9" ht="24.75" customHeight="1" x14ac:dyDescent="0.3">
      <c r="A58" s="88" t="s">
        <v>32</v>
      </c>
      <c r="B58" s="88"/>
      <c r="C58" s="88"/>
      <c r="D58" s="88"/>
      <c r="I58" s="23"/>
    </row>
    <row r="59" spans="1:9" x14ac:dyDescent="0.25">
      <c r="A59" s="45"/>
      <c r="B59" s="31"/>
      <c r="C59" s="31"/>
      <c r="D59" s="46"/>
      <c r="E59" s="21"/>
      <c r="I59" s="22"/>
    </row>
    <row r="60" spans="1:9" x14ac:dyDescent="0.3">
      <c r="A60" s="47" t="s">
        <v>33</v>
      </c>
      <c r="B60" s="48"/>
      <c r="C60" s="48"/>
      <c r="D60" s="44"/>
      <c r="I60" s="22"/>
    </row>
    <row r="61" spans="1:9" x14ac:dyDescent="0.3">
      <c r="A61" s="18"/>
      <c r="B61" s="9"/>
      <c r="C61" s="9"/>
      <c r="I61" s="22"/>
    </row>
    <row r="62" spans="1:9" ht="35.25" customHeight="1" x14ac:dyDescent="0.3">
      <c r="A62" s="19" t="s">
        <v>23</v>
      </c>
      <c r="B62" s="89" t="s">
        <v>97</v>
      </c>
      <c r="C62" s="90"/>
      <c r="D62" s="13" t="str">
        <f>CONCATENATE("Hodnoty z príslušných výkazov roku ",D7)</f>
        <v xml:space="preserve">Hodnoty z príslušných výkazov roku </v>
      </c>
      <c r="I62" s="9"/>
    </row>
    <row r="63" spans="1:9" x14ac:dyDescent="0.25">
      <c r="A63" s="20" t="s">
        <v>24</v>
      </c>
      <c r="B63" s="87" t="s">
        <v>111</v>
      </c>
      <c r="C63" s="87"/>
      <c r="D63" s="57"/>
      <c r="E63" s="21"/>
      <c r="I63" s="9"/>
    </row>
    <row r="64" spans="1:9" x14ac:dyDescent="0.25">
      <c r="A64" s="20" t="s">
        <v>25</v>
      </c>
      <c r="B64" s="87" t="s">
        <v>110</v>
      </c>
      <c r="C64" s="87"/>
      <c r="D64" s="57"/>
      <c r="E64" s="21"/>
      <c r="I64" s="9"/>
    </row>
    <row r="65" spans="1:9" x14ac:dyDescent="0.25">
      <c r="A65" s="20" t="s">
        <v>26</v>
      </c>
      <c r="B65" s="87" t="s">
        <v>109</v>
      </c>
      <c r="C65" s="87"/>
      <c r="D65" s="57"/>
      <c r="E65" s="21"/>
      <c r="I65" s="9"/>
    </row>
    <row r="66" spans="1:9" x14ac:dyDescent="0.25">
      <c r="A66" s="20" t="s">
        <v>27</v>
      </c>
      <c r="B66" s="87" t="s">
        <v>108</v>
      </c>
      <c r="C66" s="87"/>
      <c r="D66" s="57"/>
      <c r="E66" s="21"/>
      <c r="I66" s="9"/>
    </row>
    <row r="67" spans="1:9" ht="36" customHeight="1" x14ac:dyDescent="0.25">
      <c r="A67" s="20" t="s">
        <v>28</v>
      </c>
      <c r="B67" s="87" t="s">
        <v>107</v>
      </c>
      <c r="C67" s="87"/>
      <c r="D67" s="57"/>
      <c r="E67" s="21"/>
      <c r="I67" s="9"/>
    </row>
    <row r="68" spans="1:9" x14ac:dyDescent="0.3">
      <c r="A68" s="20" t="s">
        <v>29</v>
      </c>
      <c r="B68" s="87" t="s">
        <v>106</v>
      </c>
      <c r="C68" s="87"/>
      <c r="D68" s="63"/>
      <c r="I68" s="9"/>
    </row>
    <row r="69" spans="1:9" x14ac:dyDescent="0.3">
      <c r="A69" s="20" t="s">
        <v>30</v>
      </c>
      <c r="B69" s="87" t="s">
        <v>105</v>
      </c>
      <c r="C69" s="87"/>
      <c r="D69" s="57"/>
      <c r="I69" s="9"/>
    </row>
    <row r="70" spans="1:9" x14ac:dyDescent="0.3">
      <c r="A70" s="31" t="s">
        <v>140</v>
      </c>
      <c r="B70" s="44"/>
      <c r="C70" s="44"/>
      <c r="D70" s="44"/>
      <c r="I70" s="9"/>
    </row>
    <row r="71" spans="1:9" x14ac:dyDescent="0.3">
      <c r="A71" s="31" t="s">
        <v>112</v>
      </c>
      <c r="B71" s="44"/>
      <c r="C71" s="44"/>
      <c r="D71" s="44"/>
    </row>
    <row r="72" spans="1:9" x14ac:dyDescent="0.3">
      <c r="A72" s="31" t="s">
        <v>34</v>
      </c>
      <c r="B72" s="44"/>
      <c r="C72" s="44"/>
      <c r="D72" s="44"/>
    </row>
    <row r="77" spans="1:9" ht="66" customHeight="1" x14ac:dyDescent="0.3"/>
    <row r="78" spans="1:9" ht="45" customHeight="1" x14ac:dyDescent="0.3"/>
  </sheetData>
  <sheetProtection algorithmName="SHA-512" hashValue="6atQUJFQpZg4suriB+IjPBW9+do2G9pFRj+WgRhow18akroHCUZtFxvW42cIOIkcRxHg3pDtdGCLmyxQY1dfdA==" saltValue="p3SphYOVqonWaHkCUwrTtA==" spinCount="100000" sheet="1" scenarios="1"/>
  <mergeCells count="46">
    <mergeCell ref="A29:B29"/>
    <mergeCell ref="C29:D29"/>
    <mergeCell ref="A1:D1"/>
    <mergeCell ref="A5:D5"/>
    <mergeCell ref="A7:C7"/>
    <mergeCell ref="A9:D17"/>
    <mergeCell ref="A21:B21"/>
    <mergeCell ref="A22:B22"/>
    <mergeCell ref="A23:B23"/>
    <mergeCell ref="A24:B24"/>
    <mergeCell ref="A25:B25"/>
    <mergeCell ref="A26:B26"/>
    <mergeCell ref="A27:C27"/>
    <mergeCell ref="A19:D19"/>
    <mergeCell ref="A30:B30"/>
    <mergeCell ref="C30:D30"/>
    <mergeCell ref="A31:B31"/>
    <mergeCell ref="C31:D31"/>
    <mergeCell ref="A32:B32"/>
    <mergeCell ref="C32:D32"/>
    <mergeCell ref="B51:C51"/>
    <mergeCell ref="A34:D34"/>
    <mergeCell ref="B38:C38"/>
    <mergeCell ref="B39:C39"/>
    <mergeCell ref="B40:C40"/>
    <mergeCell ref="B41:C41"/>
    <mergeCell ref="B42:C42"/>
    <mergeCell ref="B43:C43"/>
    <mergeCell ref="B44:C44"/>
    <mergeCell ref="B45:C45"/>
    <mergeCell ref="B49:C49"/>
    <mergeCell ref="B50:C50"/>
    <mergeCell ref="B68:C68"/>
    <mergeCell ref="B69:C69"/>
    <mergeCell ref="B67:C67"/>
    <mergeCell ref="B52:C52"/>
    <mergeCell ref="B53:C53"/>
    <mergeCell ref="B54:C54"/>
    <mergeCell ref="B55:C55"/>
    <mergeCell ref="B56:C56"/>
    <mergeCell ref="A58:D58"/>
    <mergeCell ref="B62:C62"/>
    <mergeCell ref="B63:C63"/>
    <mergeCell ref="B64:C64"/>
    <mergeCell ref="B65:C65"/>
    <mergeCell ref="B66:C66"/>
  </mergeCells>
  <pageMargins left="0.7" right="0.7" top="0.75" bottom="0.75" header="0.3" footer="0.3"/>
  <pageSetup paperSize="9" scale="58" orientation="portrait" r:id="rId1"/>
  <colBreaks count="1" manualBreakCount="1">
    <brk id="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locked="0" defaultSize="0" autoFill="0" autoLine="0" autoPict="0" altText="ROPO SFOV 1-01">
                <anchor moveWithCells="1">
                  <from>
                    <xdr:col>0</xdr:col>
                    <xdr:colOff>0</xdr:colOff>
                    <xdr:row>36</xdr:row>
                    <xdr:rowOff>22860</xdr:rowOff>
                  </from>
                  <to>
                    <xdr:col>3</xdr:col>
                    <xdr:colOff>2545080</xdr:colOff>
                    <xdr:row>37</xdr:row>
                    <xdr:rowOff>22860</xdr:rowOff>
                  </to>
                </anchor>
              </controlPr>
            </control>
          </mc:Choice>
        </mc:AlternateContent>
        <mc:AlternateContent xmlns:mc="http://schemas.openxmlformats.org/markup-compatibility/2006">
          <mc:Choice Requires="x14">
            <control shapeId="1026" r:id="rId5" name="Option Button 2">
              <controlPr locked="0" defaultSize="0" autoFill="0" autoLine="0" autoPict="0">
                <anchor moveWithCells="1">
                  <from>
                    <xdr:col>0</xdr:col>
                    <xdr:colOff>7620</xdr:colOff>
                    <xdr:row>47</xdr:row>
                    <xdr:rowOff>7620</xdr:rowOff>
                  </from>
                  <to>
                    <xdr:col>3</xdr:col>
                    <xdr:colOff>2545080</xdr:colOff>
                    <xdr:row>48</xdr:row>
                    <xdr:rowOff>45720</xdr:rowOff>
                  </to>
                </anchor>
              </controlPr>
            </control>
          </mc:Choice>
        </mc:AlternateContent>
        <mc:AlternateContent xmlns:mc="http://schemas.openxmlformats.org/markup-compatibility/2006">
          <mc:Choice Requires="x14">
            <control shapeId="1027" r:id="rId6" name="Option Button 3">
              <controlPr locked="0" defaultSize="0" autoFill="0" autoLine="0" autoPict="0">
                <anchor moveWithCells="1">
                  <from>
                    <xdr:col>0</xdr:col>
                    <xdr:colOff>22860</xdr:colOff>
                    <xdr:row>59</xdr:row>
                    <xdr:rowOff>121920</xdr:rowOff>
                  </from>
                  <to>
                    <xdr:col>3</xdr:col>
                    <xdr:colOff>2537460</xdr:colOff>
                    <xdr:row>61</xdr:row>
                    <xdr:rowOff>30480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árok1"/>
  <dimension ref="A1:K103"/>
  <sheetViews>
    <sheetView view="pageBreakPreview" zoomScaleNormal="100" zoomScaleSheetLayoutView="100" workbookViewId="0">
      <selection activeCell="N9" sqref="N9"/>
    </sheetView>
  </sheetViews>
  <sheetFormatPr defaultColWidth="9.109375" defaultRowHeight="13.2" x14ac:dyDescent="0.25"/>
  <cols>
    <col min="1" max="1" width="10.88671875" style="21" customWidth="1"/>
    <col min="2" max="2" width="30.44140625" style="21" customWidth="1"/>
    <col min="3" max="3" width="32.5546875" style="21" customWidth="1"/>
    <col min="4" max="4" width="37.109375" style="21" customWidth="1"/>
    <col min="5" max="5" width="28.88671875" style="21" customWidth="1"/>
    <col min="6" max="6" width="9.109375" style="21" customWidth="1"/>
    <col min="7" max="8" width="11.44140625" style="21" hidden="1" customWidth="1"/>
    <col min="9" max="9" width="11.6640625" style="21" hidden="1" customWidth="1"/>
    <col min="10" max="11" width="9.109375" style="21" hidden="1" customWidth="1"/>
    <col min="12" max="16384" width="9.109375" style="21"/>
  </cols>
  <sheetData>
    <row r="1" spans="1:11" ht="12.75" customHeight="1" x14ac:dyDescent="0.25">
      <c r="A1" s="129" t="s">
        <v>160</v>
      </c>
      <c r="B1" s="129"/>
      <c r="C1" s="129"/>
      <c r="D1" s="129"/>
      <c r="E1" s="129"/>
    </row>
    <row r="2" spans="1:11" ht="47.25" customHeight="1" x14ac:dyDescent="0.3">
      <c r="A2" s="125"/>
      <c r="B2" s="125"/>
      <c r="C2" s="125"/>
      <c r="D2" s="125"/>
      <c r="E2" s="125"/>
      <c r="F2" s="64"/>
    </row>
    <row r="3" spans="1:11" ht="12.75" customHeight="1" x14ac:dyDescent="0.25">
      <c r="A3" s="34"/>
      <c r="B3" s="34"/>
      <c r="C3" s="34"/>
      <c r="D3" s="34"/>
      <c r="E3" s="34"/>
    </row>
    <row r="4" spans="1:11" ht="12.75" customHeight="1" x14ac:dyDescent="0.3">
      <c r="A4" s="35"/>
      <c r="B4" s="35"/>
      <c r="C4" s="35"/>
      <c r="D4" s="35"/>
      <c r="E4" s="35"/>
    </row>
    <row r="5" spans="1:11" ht="48.75" customHeight="1" x14ac:dyDescent="0.25">
      <c r="A5" s="103" t="s">
        <v>36</v>
      </c>
      <c r="B5" s="130"/>
      <c r="C5" s="130"/>
      <c r="D5" s="130"/>
      <c r="E5" s="130"/>
      <c r="G5" s="24" t="s">
        <v>37</v>
      </c>
      <c r="H5" s="24">
        <v>4</v>
      </c>
      <c r="I5" s="65">
        <v>1</v>
      </c>
    </row>
    <row r="6" spans="1:11" ht="17.25" customHeight="1" thickBot="1" x14ac:dyDescent="0.3">
      <c r="A6" s="36"/>
      <c r="B6" s="37"/>
      <c r="C6" s="37"/>
      <c r="D6" s="37"/>
      <c r="E6" s="37"/>
      <c r="G6" s="24">
        <v>1</v>
      </c>
      <c r="H6" s="24">
        <v>2</v>
      </c>
      <c r="I6" s="24">
        <v>3</v>
      </c>
      <c r="J6" s="24">
        <v>4</v>
      </c>
      <c r="K6" s="24">
        <v>5</v>
      </c>
    </row>
    <row r="7" spans="1:11" ht="36" customHeight="1" thickBot="1" x14ac:dyDescent="0.3">
      <c r="A7" s="131" t="s">
        <v>1</v>
      </c>
      <c r="B7" s="132"/>
      <c r="C7" s="132"/>
      <c r="D7" s="132"/>
      <c r="E7" s="84"/>
      <c r="G7" s="24" t="e">
        <f>D48/D45</f>
        <v>#DIV/0!</v>
      </c>
      <c r="H7" s="24" t="e">
        <f>D60/D57</f>
        <v>#DIV/0!</v>
      </c>
      <c r="I7" s="24" t="e">
        <f>D74/D71</f>
        <v>#DIV/0!</v>
      </c>
      <c r="J7" s="24" t="e">
        <f>D91/D88</f>
        <v>#DIV/0!</v>
      </c>
      <c r="K7" s="24">
        <v>1</v>
      </c>
    </row>
    <row r="8" spans="1:11" ht="17.25" customHeight="1" thickBot="1" x14ac:dyDescent="0.3">
      <c r="A8" s="59"/>
      <c r="B8" s="59"/>
      <c r="C8" s="59"/>
      <c r="D8" s="59"/>
      <c r="E8" s="61"/>
      <c r="G8" s="24" t="e">
        <f>D47/D45</f>
        <v>#DIV/0!</v>
      </c>
      <c r="H8" s="24" t="e">
        <f>D59/D57</f>
        <v>#DIV/0!</v>
      </c>
      <c r="I8" s="24" t="e">
        <f>D73/D71</f>
        <v>#DIV/0!</v>
      </c>
      <c r="J8" s="24" t="e">
        <f>D90/D88</f>
        <v>#DIV/0!</v>
      </c>
      <c r="K8" s="24">
        <v>1</v>
      </c>
    </row>
    <row r="9" spans="1:11" ht="19.5" customHeight="1" x14ac:dyDescent="0.25">
      <c r="A9" s="133" t="s">
        <v>145</v>
      </c>
      <c r="B9" s="134"/>
      <c r="C9" s="134"/>
      <c r="D9" s="134"/>
      <c r="E9" s="135"/>
      <c r="G9" s="24" t="e">
        <f>(D52+D50)/D45</f>
        <v>#DIV/0!</v>
      </c>
      <c r="H9" s="24" t="e">
        <f>(D64+D62)/D57</f>
        <v>#DIV/0!</v>
      </c>
      <c r="I9" s="24" t="e">
        <f>(D78+D76)/D71</f>
        <v>#DIV/0!</v>
      </c>
      <c r="J9" s="24" t="e">
        <f>(D95+D93)/D88</f>
        <v>#DIV/0!</v>
      </c>
      <c r="K9" s="24">
        <v>1</v>
      </c>
    </row>
    <row r="10" spans="1:11" ht="19.5" customHeight="1" x14ac:dyDescent="0.25">
      <c r="A10" s="136"/>
      <c r="B10" s="137"/>
      <c r="C10" s="137"/>
      <c r="D10" s="137"/>
      <c r="E10" s="138"/>
      <c r="G10" s="24" t="e">
        <f>D51/D46</f>
        <v>#DIV/0!</v>
      </c>
      <c r="H10" s="24" t="e">
        <f>D63/D58</f>
        <v>#DIV/0!</v>
      </c>
      <c r="I10" s="24" t="e">
        <f>D77/D72</f>
        <v>#DIV/0!</v>
      </c>
      <c r="J10" s="24" t="e">
        <f>D94/D89</f>
        <v>#DIV/0!</v>
      </c>
      <c r="K10" s="24">
        <v>1</v>
      </c>
    </row>
    <row r="11" spans="1:11" ht="19.5" customHeight="1" x14ac:dyDescent="0.25">
      <c r="A11" s="136"/>
      <c r="B11" s="137"/>
      <c r="C11" s="137"/>
      <c r="D11" s="137"/>
      <c r="E11" s="138"/>
      <c r="G11" s="24" t="e">
        <f>D49/D45</f>
        <v>#DIV/0!</v>
      </c>
      <c r="H11" s="24" t="e">
        <f>D61/D57</f>
        <v>#DIV/0!</v>
      </c>
      <c r="I11" s="24" t="e">
        <f>D75/D71</f>
        <v>#DIV/0!</v>
      </c>
      <c r="J11" s="24" t="e">
        <f>D92/D88</f>
        <v>#DIV/0!</v>
      </c>
      <c r="K11" s="24">
        <v>1</v>
      </c>
    </row>
    <row r="12" spans="1:11" ht="19.5" customHeight="1" x14ac:dyDescent="0.25">
      <c r="A12" s="136"/>
      <c r="B12" s="137"/>
      <c r="C12" s="137"/>
      <c r="D12" s="137"/>
      <c r="E12" s="138"/>
    </row>
    <row r="13" spans="1:11" ht="19.5" customHeight="1" x14ac:dyDescent="0.25">
      <c r="A13" s="136"/>
      <c r="B13" s="137"/>
      <c r="C13" s="137"/>
      <c r="D13" s="137"/>
      <c r="E13" s="138"/>
      <c r="G13" s="85" t="s">
        <v>49</v>
      </c>
    </row>
    <row r="14" spans="1:11" ht="19.5" customHeight="1" x14ac:dyDescent="0.25">
      <c r="A14" s="136"/>
      <c r="B14" s="137"/>
      <c r="C14" s="137"/>
      <c r="D14" s="137"/>
      <c r="E14" s="138"/>
      <c r="G14" s="85" t="s">
        <v>52</v>
      </c>
    </row>
    <row r="15" spans="1:11" ht="19.5" customHeight="1" x14ac:dyDescent="0.25">
      <c r="A15" s="136"/>
      <c r="B15" s="137"/>
      <c r="C15" s="137"/>
      <c r="D15" s="137"/>
      <c r="E15" s="138"/>
      <c r="G15" s="85" t="s">
        <v>54</v>
      </c>
    </row>
    <row r="16" spans="1:11" ht="19.5" customHeight="1" thickBot="1" x14ac:dyDescent="0.3">
      <c r="A16" s="139"/>
      <c r="B16" s="140"/>
      <c r="C16" s="140"/>
      <c r="D16" s="140"/>
      <c r="E16" s="141"/>
    </row>
    <row r="17" spans="1:5" ht="12" customHeight="1" x14ac:dyDescent="0.25">
      <c r="A17" s="60"/>
      <c r="B17" s="60"/>
      <c r="C17" s="60"/>
      <c r="D17" s="60"/>
      <c r="E17" s="60"/>
    </row>
    <row r="18" spans="1:5" ht="99.75" customHeight="1" x14ac:dyDescent="0.25">
      <c r="A18" s="113" t="s">
        <v>146</v>
      </c>
      <c r="B18" s="113"/>
      <c r="C18" s="113"/>
      <c r="D18" s="113"/>
      <c r="E18" s="113"/>
    </row>
    <row r="19" spans="1:5" ht="14.25" customHeight="1" x14ac:dyDescent="0.25">
      <c r="A19" s="38"/>
      <c r="B19" s="39"/>
      <c r="C19" s="39"/>
      <c r="D19" s="39"/>
      <c r="E19" s="39"/>
    </row>
    <row r="20" spans="1:5" ht="19.5" customHeight="1" x14ac:dyDescent="0.25">
      <c r="A20" s="142" t="s">
        <v>38</v>
      </c>
      <c r="B20" s="142"/>
      <c r="C20" s="142"/>
      <c r="D20" s="62" t="s">
        <v>3</v>
      </c>
      <c r="E20" s="3" t="str">
        <f>CONCATENATE("Hodnoty z výkazov roku ",E7)</f>
        <v xml:space="preserve">Hodnoty z výkazov roku </v>
      </c>
    </row>
    <row r="21" spans="1:5" ht="19.5" customHeight="1" x14ac:dyDescent="0.35">
      <c r="A21" s="143" t="s">
        <v>39</v>
      </c>
      <c r="B21" s="143"/>
      <c r="C21" s="143"/>
      <c r="D21" s="6" t="s">
        <v>40</v>
      </c>
      <c r="E21" s="56" t="str">
        <f>IF($I$5=1,"",HLOOKUP($H$5,$G$6:$K$11,2,FALSE))</f>
        <v/>
      </c>
    </row>
    <row r="22" spans="1:5" ht="15.6" x14ac:dyDescent="0.35">
      <c r="A22" s="143" t="s">
        <v>41</v>
      </c>
      <c r="B22" s="143"/>
      <c r="C22" s="143"/>
      <c r="D22" s="6" t="s">
        <v>42</v>
      </c>
      <c r="E22" s="56" t="str">
        <f>IF($I$5=1,"",HLOOKUP($H$5,$G$6:$K$11,3,FALSE))</f>
        <v/>
      </c>
    </row>
    <row r="23" spans="1:5" ht="18.75" customHeight="1" x14ac:dyDescent="0.35">
      <c r="A23" s="143" t="s">
        <v>43</v>
      </c>
      <c r="B23" s="143"/>
      <c r="C23" s="143"/>
      <c r="D23" s="6" t="s">
        <v>44</v>
      </c>
      <c r="E23" s="56" t="str">
        <f>IF($I$5=1,"",HLOOKUP($H$5,$G$6:$K$11,4,FALSE))</f>
        <v/>
      </c>
    </row>
    <row r="24" spans="1:5" ht="15.6" x14ac:dyDescent="0.35">
      <c r="A24" s="144" t="s">
        <v>45</v>
      </c>
      <c r="B24" s="144"/>
      <c r="C24" s="144"/>
      <c r="D24" s="6" t="s">
        <v>46</v>
      </c>
      <c r="E24" s="56" t="str">
        <f>IF($I$5=1,"",HLOOKUP($H$5,$G$6:$K$11,5,FALSE))</f>
        <v/>
      </c>
    </row>
    <row r="25" spans="1:5" ht="15.6" x14ac:dyDescent="0.35">
      <c r="A25" s="144" t="s">
        <v>47</v>
      </c>
      <c r="B25" s="144"/>
      <c r="C25" s="144"/>
      <c r="D25" s="6" t="s">
        <v>48</v>
      </c>
      <c r="E25" s="56" t="str">
        <f>IF($I$5=1,"",HLOOKUP($H$5,$G$6:$K$11,6,FALSE))</f>
        <v/>
      </c>
    </row>
    <row r="26" spans="1:5" ht="21" customHeight="1" x14ac:dyDescent="0.35">
      <c r="A26" s="127" t="s">
        <v>49</v>
      </c>
      <c r="B26" s="127"/>
      <c r="C26" s="127"/>
      <c r="D26" s="6" t="s">
        <v>50</v>
      </c>
      <c r="E26" s="56" t="str">
        <f>IF($I$5=2,1.2*E21+1.4*E22+3.3*E23+0.6*E24+1*E25,"")</f>
        <v/>
      </c>
    </row>
    <row r="27" spans="1:5" ht="15" customHeight="1" x14ac:dyDescent="0.25">
      <c r="A27" s="87" t="s">
        <v>51</v>
      </c>
      <c r="B27" s="87"/>
      <c r="C27" s="87"/>
      <c r="D27" s="25"/>
      <c r="E27" s="56" t="str">
        <f>IF($I$5=2,IF(E26&gt;2.99,A36,IF(E26&lt;1.81,A38,A37)),"")</f>
        <v/>
      </c>
    </row>
    <row r="28" spans="1:5" ht="15.6" x14ac:dyDescent="0.35">
      <c r="A28" s="127" t="s">
        <v>52</v>
      </c>
      <c r="B28" s="127"/>
      <c r="C28" s="127"/>
      <c r="D28" s="6" t="s">
        <v>53</v>
      </c>
      <c r="E28" s="56" t="str">
        <f>IF($I$5=3,0.717*E21+0.847*E22+3.107*E23+0.42*E24+0.998*E25,"")</f>
        <v/>
      </c>
    </row>
    <row r="29" spans="1:5" x14ac:dyDescent="0.25">
      <c r="A29" s="87" t="s">
        <v>51</v>
      </c>
      <c r="B29" s="87"/>
      <c r="C29" s="87"/>
      <c r="D29" s="25"/>
      <c r="E29" s="56" t="str">
        <f>IF($I$5=3,IF(E28&gt;2.9,A36,IF(E28&lt;1.2,A38,A37)),"")</f>
        <v/>
      </c>
    </row>
    <row r="30" spans="1:5" ht="15.6" x14ac:dyDescent="0.35">
      <c r="A30" s="127" t="s">
        <v>54</v>
      </c>
      <c r="B30" s="127"/>
      <c r="C30" s="127"/>
      <c r="D30" s="6" t="s">
        <v>55</v>
      </c>
      <c r="E30" s="56" t="str">
        <f>IF($I$5=4,6.56*E21+3.26*E22+6.72*E23+1.05*E24,"")</f>
        <v/>
      </c>
    </row>
    <row r="31" spans="1:5" x14ac:dyDescent="0.25">
      <c r="A31" s="87" t="s">
        <v>51</v>
      </c>
      <c r="B31" s="87"/>
      <c r="C31" s="87"/>
      <c r="D31" s="25"/>
      <c r="E31" s="56" t="str">
        <f>IF($I$5=4,IF(E30&gt;2.6,A36,IF(E30&lt;1.1,A38,A37)),"")</f>
        <v/>
      </c>
    </row>
    <row r="32" spans="1:5" x14ac:dyDescent="0.25">
      <c r="A32" s="128" t="s">
        <v>139</v>
      </c>
      <c r="B32" s="128"/>
      <c r="C32" s="128"/>
      <c r="D32" s="128"/>
      <c r="E32" s="128"/>
    </row>
    <row r="33" spans="1:5" x14ac:dyDescent="0.25">
      <c r="A33" s="40"/>
      <c r="B33" s="40"/>
      <c r="C33" s="40"/>
      <c r="D33" s="40"/>
      <c r="E33" s="33"/>
    </row>
    <row r="34" spans="1:5" x14ac:dyDescent="0.25">
      <c r="A34" s="40"/>
      <c r="B34" s="40"/>
      <c r="C34" s="40"/>
      <c r="D34" s="40"/>
      <c r="E34" s="33"/>
    </row>
    <row r="35" spans="1:5" x14ac:dyDescent="0.25">
      <c r="A35" s="99" t="s">
        <v>51</v>
      </c>
      <c r="B35" s="99"/>
      <c r="C35" s="26" t="s">
        <v>56</v>
      </c>
      <c r="D35" s="26" t="s">
        <v>57</v>
      </c>
      <c r="E35" s="26" t="s">
        <v>58</v>
      </c>
    </row>
    <row r="36" spans="1:5" x14ac:dyDescent="0.25">
      <c r="A36" s="94" t="s">
        <v>59</v>
      </c>
      <c r="B36" s="94"/>
      <c r="C36" s="27" t="s">
        <v>60</v>
      </c>
      <c r="D36" s="27" t="s">
        <v>61</v>
      </c>
      <c r="E36" s="27" t="s">
        <v>62</v>
      </c>
    </row>
    <row r="37" spans="1:5" x14ac:dyDescent="0.25">
      <c r="A37" s="97" t="s">
        <v>63</v>
      </c>
      <c r="B37" s="97"/>
      <c r="C37" s="27" t="s">
        <v>64</v>
      </c>
      <c r="D37" s="27" t="s">
        <v>65</v>
      </c>
      <c r="E37" s="27" t="s">
        <v>66</v>
      </c>
    </row>
    <row r="38" spans="1:5" x14ac:dyDescent="0.25">
      <c r="A38" s="98" t="s">
        <v>67</v>
      </c>
      <c r="B38" s="98"/>
      <c r="C38" s="27" t="s">
        <v>68</v>
      </c>
      <c r="D38" s="27" t="s">
        <v>69</v>
      </c>
      <c r="E38" s="27" t="s">
        <v>70</v>
      </c>
    </row>
    <row r="39" spans="1:5" ht="19.5" customHeight="1" x14ac:dyDescent="0.25">
      <c r="A39" s="41"/>
      <c r="B39" s="41"/>
      <c r="C39" s="41"/>
      <c r="D39" s="33"/>
      <c r="E39" s="33"/>
    </row>
    <row r="40" spans="1:5" x14ac:dyDescent="0.25">
      <c r="A40" s="88" t="s">
        <v>19</v>
      </c>
      <c r="B40" s="88"/>
      <c r="C40" s="88"/>
      <c r="D40" s="88"/>
      <c r="E40" s="88"/>
    </row>
    <row r="41" spans="1:5" x14ac:dyDescent="0.25">
      <c r="A41" s="42"/>
      <c r="B41" s="42"/>
      <c r="C41" s="42"/>
      <c r="D41" s="42"/>
      <c r="E41" s="42"/>
    </row>
    <row r="42" spans="1:5" x14ac:dyDescent="0.25">
      <c r="A42" s="43" t="s">
        <v>71</v>
      </c>
      <c r="B42" s="41"/>
      <c r="C42" s="41"/>
      <c r="D42" s="33"/>
      <c r="E42" s="33"/>
    </row>
    <row r="43" spans="1:5" x14ac:dyDescent="0.25">
      <c r="A43" s="29"/>
      <c r="B43" s="28"/>
      <c r="C43" s="28"/>
    </row>
    <row r="44" spans="1:5" ht="33" customHeight="1" x14ac:dyDescent="0.25">
      <c r="A44" s="58" t="s">
        <v>23</v>
      </c>
      <c r="B44" s="121" t="s">
        <v>122</v>
      </c>
      <c r="C44" s="126"/>
      <c r="D44" s="123" t="str">
        <f>CONCATENATE("Hodnoty z príslušných výkazov roku ",E7)</f>
        <v xml:space="preserve">Hodnoty z príslušných výkazov roku </v>
      </c>
      <c r="E44" s="124"/>
    </row>
    <row r="45" spans="1:5" x14ac:dyDescent="0.25">
      <c r="A45" s="30" t="s">
        <v>24</v>
      </c>
      <c r="B45" s="87" t="s">
        <v>121</v>
      </c>
      <c r="C45" s="87"/>
      <c r="D45" s="119"/>
      <c r="E45" s="119"/>
    </row>
    <row r="46" spans="1:5" x14ac:dyDescent="0.25">
      <c r="A46" s="30" t="s">
        <v>25</v>
      </c>
      <c r="B46" s="87" t="s">
        <v>120</v>
      </c>
      <c r="C46" s="87"/>
      <c r="D46" s="119"/>
      <c r="E46" s="119"/>
    </row>
    <row r="47" spans="1:5" x14ac:dyDescent="0.25">
      <c r="A47" s="30" t="s">
        <v>72</v>
      </c>
      <c r="B47" s="117" t="s">
        <v>119</v>
      </c>
      <c r="C47" s="117"/>
      <c r="D47" s="119"/>
      <c r="E47" s="119"/>
    </row>
    <row r="48" spans="1:5" x14ac:dyDescent="0.25">
      <c r="A48" s="30" t="s">
        <v>73</v>
      </c>
      <c r="B48" s="87" t="s">
        <v>118</v>
      </c>
      <c r="C48" s="87"/>
      <c r="D48" s="118"/>
      <c r="E48" s="118"/>
    </row>
    <row r="49" spans="1:5" x14ac:dyDescent="0.25">
      <c r="A49" s="30" t="s">
        <v>74</v>
      </c>
      <c r="B49" s="87" t="s">
        <v>117</v>
      </c>
      <c r="C49" s="87"/>
      <c r="D49" s="118"/>
      <c r="E49" s="118"/>
    </row>
    <row r="50" spans="1:5" x14ac:dyDescent="0.25">
      <c r="A50" s="30" t="s">
        <v>75</v>
      </c>
      <c r="B50" s="117" t="s">
        <v>116</v>
      </c>
      <c r="C50" s="117"/>
      <c r="D50" s="118"/>
      <c r="E50" s="118"/>
    </row>
    <row r="51" spans="1:5" x14ac:dyDescent="0.25">
      <c r="A51" s="30" t="s">
        <v>76</v>
      </c>
      <c r="B51" s="87" t="s">
        <v>115</v>
      </c>
      <c r="C51" s="87"/>
      <c r="D51" s="118"/>
      <c r="E51" s="118"/>
    </row>
    <row r="52" spans="1:5" x14ac:dyDescent="0.25">
      <c r="A52" s="30" t="s">
        <v>77</v>
      </c>
      <c r="B52" s="117" t="s">
        <v>114</v>
      </c>
      <c r="C52" s="117"/>
      <c r="D52" s="118"/>
      <c r="E52" s="118"/>
    </row>
    <row r="53" spans="1:5" x14ac:dyDescent="0.25">
      <c r="A53" s="31"/>
      <c r="B53" s="31"/>
      <c r="C53" s="31"/>
      <c r="D53" s="32"/>
      <c r="E53" s="32"/>
    </row>
    <row r="54" spans="1:5" x14ac:dyDescent="0.25">
      <c r="A54" s="43" t="s">
        <v>78</v>
      </c>
      <c r="B54" s="41"/>
      <c r="C54" s="41"/>
      <c r="D54" s="33"/>
      <c r="E54" s="33"/>
    </row>
    <row r="55" spans="1:5" x14ac:dyDescent="0.25">
      <c r="A55" s="29"/>
      <c r="B55" s="28"/>
      <c r="C55" s="28"/>
    </row>
    <row r="56" spans="1:5" ht="34.5" customHeight="1" x14ac:dyDescent="0.25">
      <c r="A56" s="58" t="s">
        <v>23</v>
      </c>
      <c r="B56" s="121" t="s">
        <v>122</v>
      </c>
      <c r="C56" s="126"/>
      <c r="D56" s="123" t="str">
        <f>CONCATENATE("Hodnoty z príslušných výkazov roku ",E7)</f>
        <v xml:space="preserve">Hodnoty z príslušných výkazov roku </v>
      </c>
      <c r="E56" s="124"/>
    </row>
    <row r="57" spans="1:5" x14ac:dyDescent="0.25">
      <c r="A57" s="30" t="s">
        <v>24</v>
      </c>
      <c r="B57" s="87" t="s">
        <v>121</v>
      </c>
      <c r="C57" s="87"/>
      <c r="D57" s="119"/>
      <c r="E57" s="119"/>
    </row>
    <row r="58" spans="1:5" x14ac:dyDescent="0.25">
      <c r="A58" s="30" t="s">
        <v>25</v>
      </c>
      <c r="B58" s="87" t="s">
        <v>129</v>
      </c>
      <c r="C58" s="87"/>
      <c r="D58" s="119"/>
      <c r="E58" s="119"/>
    </row>
    <row r="59" spans="1:5" x14ac:dyDescent="0.25">
      <c r="A59" s="30" t="s">
        <v>72</v>
      </c>
      <c r="B59" s="117" t="s">
        <v>128</v>
      </c>
      <c r="C59" s="117"/>
      <c r="D59" s="119"/>
      <c r="E59" s="119"/>
    </row>
    <row r="60" spans="1:5" x14ac:dyDescent="0.25">
      <c r="A60" s="30" t="s">
        <v>73</v>
      </c>
      <c r="B60" s="87" t="s">
        <v>127</v>
      </c>
      <c r="C60" s="87"/>
      <c r="D60" s="118"/>
      <c r="E60" s="118"/>
    </row>
    <row r="61" spans="1:5" x14ac:dyDescent="0.25">
      <c r="A61" s="30" t="s">
        <v>74</v>
      </c>
      <c r="B61" s="87" t="s">
        <v>126</v>
      </c>
      <c r="C61" s="87"/>
      <c r="D61" s="118"/>
      <c r="E61" s="118"/>
    </row>
    <row r="62" spans="1:5" x14ac:dyDescent="0.25">
      <c r="A62" s="30" t="s">
        <v>75</v>
      </c>
      <c r="B62" s="117" t="s">
        <v>125</v>
      </c>
      <c r="C62" s="117"/>
      <c r="D62" s="118"/>
      <c r="E62" s="118"/>
    </row>
    <row r="63" spans="1:5" x14ac:dyDescent="0.25">
      <c r="A63" s="30" t="s">
        <v>76</v>
      </c>
      <c r="B63" s="87" t="s">
        <v>124</v>
      </c>
      <c r="C63" s="87"/>
      <c r="D63" s="118"/>
      <c r="E63" s="118"/>
    </row>
    <row r="64" spans="1:5" x14ac:dyDescent="0.25">
      <c r="A64" s="30" t="s">
        <v>77</v>
      </c>
      <c r="B64" s="117" t="s">
        <v>138</v>
      </c>
      <c r="C64" s="117"/>
      <c r="D64" s="118"/>
      <c r="E64" s="118"/>
    </row>
    <row r="65" spans="1:5" x14ac:dyDescent="0.25">
      <c r="A65" s="31"/>
      <c r="B65" s="31"/>
      <c r="C65" s="31"/>
      <c r="D65" s="32"/>
      <c r="E65" s="32"/>
    </row>
    <row r="66" spans="1:5" x14ac:dyDescent="0.25">
      <c r="A66" s="88" t="s">
        <v>32</v>
      </c>
      <c r="B66" s="88"/>
      <c r="C66" s="88"/>
      <c r="D66" s="88"/>
      <c r="E66" s="88"/>
    </row>
    <row r="67" spans="1:5" x14ac:dyDescent="0.25">
      <c r="A67" s="31"/>
      <c r="B67" s="31"/>
      <c r="C67" s="31"/>
      <c r="D67" s="32"/>
      <c r="E67" s="32"/>
    </row>
    <row r="68" spans="1:5" x14ac:dyDescent="0.25">
      <c r="A68" s="43" t="s">
        <v>79</v>
      </c>
      <c r="B68" s="41"/>
      <c r="C68" s="41"/>
      <c r="D68" s="33"/>
      <c r="E68" s="33"/>
    </row>
    <row r="69" spans="1:5" x14ac:dyDescent="0.25">
      <c r="A69" s="29"/>
      <c r="B69" s="28"/>
      <c r="C69" s="28"/>
    </row>
    <row r="70" spans="1:5" ht="37.5" customHeight="1" x14ac:dyDescent="0.25">
      <c r="A70" s="58" t="s">
        <v>23</v>
      </c>
      <c r="B70" s="121" t="s">
        <v>123</v>
      </c>
      <c r="C70" s="122"/>
      <c r="D70" s="123" t="str">
        <f>CONCATENATE("Hodnoty z príslušných výkazov roku ",E7)</f>
        <v xml:space="preserve">Hodnoty z príslušných výkazov roku </v>
      </c>
      <c r="E70" s="124"/>
    </row>
    <row r="71" spans="1:5" x14ac:dyDescent="0.25">
      <c r="A71" s="30" t="s">
        <v>24</v>
      </c>
      <c r="B71" s="87" t="s">
        <v>130</v>
      </c>
      <c r="C71" s="87"/>
      <c r="D71" s="119"/>
      <c r="E71" s="119" t="s">
        <v>80</v>
      </c>
    </row>
    <row r="72" spans="1:5" x14ac:dyDescent="0.25">
      <c r="A72" s="30" t="s">
        <v>25</v>
      </c>
      <c r="B72" s="87" t="s">
        <v>133</v>
      </c>
      <c r="C72" s="87"/>
      <c r="D72" s="119"/>
      <c r="E72" s="119" t="s">
        <v>81</v>
      </c>
    </row>
    <row r="73" spans="1:5" x14ac:dyDescent="0.25">
      <c r="A73" s="30" t="s">
        <v>72</v>
      </c>
      <c r="B73" s="117" t="s">
        <v>132</v>
      </c>
      <c r="C73" s="117"/>
      <c r="D73" s="119"/>
      <c r="E73" s="119" t="s">
        <v>82</v>
      </c>
    </row>
    <row r="74" spans="1:5" x14ac:dyDescent="0.25">
      <c r="A74" s="30" t="s">
        <v>73</v>
      </c>
      <c r="B74" s="87" t="s">
        <v>131</v>
      </c>
      <c r="C74" s="87"/>
      <c r="D74" s="118"/>
      <c r="E74" s="118" t="s">
        <v>83</v>
      </c>
    </row>
    <row r="75" spans="1:5" x14ac:dyDescent="0.25">
      <c r="A75" s="30" t="s">
        <v>74</v>
      </c>
      <c r="B75" s="87" t="s">
        <v>134</v>
      </c>
      <c r="C75" s="87"/>
      <c r="D75" s="118"/>
      <c r="E75" s="118" t="s">
        <v>84</v>
      </c>
    </row>
    <row r="76" spans="1:5" x14ac:dyDescent="0.25">
      <c r="A76" s="30" t="s">
        <v>75</v>
      </c>
      <c r="B76" s="117" t="s">
        <v>135</v>
      </c>
      <c r="C76" s="117"/>
      <c r="D76" s="118"/>
      <c r="E76" s="118" t="s">
        <v>85</v>
      </c>
    </row>
    <row r="77" spans="1:5" x14ac:dyDescent="0.25">
      <c r="A77" s="30" t="s">
        <v>76</v>
      </c>
      <c r="B77" s="87" t="s">
        <v>136</v>
      </c>
      <c r="C77" s="87"/>
      <c r="D77" s="118"/>
      <c r="E77" s="118" t="s">
        <v>86</v>
      </c>
    </row>
    <row r="78" spans="1:5" x14ac:dyDescent="0.25">
      <c r="A78" s="30" t="s">
        <v>77</v>
      </c>
      <c r="B78" s="117" t="s">
        <v>137</v>
      </c>
      <c r="C78" s="117"/>
      <c r="D78" s="118"/>
      <c r="E78" s="118" t="s">
        <v>82</v>
      </c>
    </row>
    <row r="79" spans="1:5" x14ac:dyDescent="0.25">
      <c r="A79" s="31" t="s">
        <v>155</v>
      </c>
      <c r="B79" s="31"/>
      <c r="C79" s="31"/>
      <c r="D79" s="32"/>
      <c r="E79" s="32"/>
    </row>
    <row r="80" spans="1:5" x14ac:dyDescent="0.25">
      <c r="A80" s="31" t="s">
        <v>158</v>
      </c>
      <c r="B80" s="31"/>
      <c r="C80" s="31"/>
      <c r="D80" s="32"/>
      <c r="E80" s="32"/>
    </row>
    <row r="81" spans="1:5" x14ac:dyDescent="0.25">
      <c r="A81" s="31" t="s">
        <v>159</v>
      </c>
      <c r="B81" s="31"/>
      <c r="C81" s="31"/>
      <c r="D81" s="32"/>
      <c r="E81" s="32"/>
    </row>
    <row r="82" spans="1:5" x14ac:dyDescent="0.25">
      <c r="A82" s="31"/>
      <c r="B82" s="31"/>
      <c r="C82" s="31"/>
      <c r="D82" s="32"/>
      <c r="E82" s="32"/>
    </row>
    <row r="83" spans="1:5" x14ac:dyDescent="0.25">
      <c r="A83" s="88" t="s">
        <v>142</v>
      </c>
      <c r="B83" s="88"/>
      <c r="C83" s="88"/>
      <c r="D83" s="88"/>
      <c r="E83" s="88"/>
    </row>
    <row r="84" spans="1:5" x14ac:dyDescent="0.25">
      <c r="A84" s="31"/>
      <c r="B84" s="31"/>
      <c r="C84" s="31"/>
      <c r="D84" s="32"/>
      <c r="E84" s="32"/>
    </row>
    <row r="85" spans="1:5" x14ac:dyDescent="0.25">
      <c r="A85" s="43" t="s">
        <v>143</v>
      </c>
      <c r="B85" s="41"/>
      <c r="C85" s="41"/>
      <c r="D85" s="33"/>
      <c r="E85" s="33"/>
    </row>
    <row r="86" spans="1:5" x14ac:dyDescent="0.25">
      <c r="A86" s="29"/>
      <c r="B86" s="28"/>
      <c r="C86" s="28"/>
    </row>
    <row r="87" spans="1:5" ht="54.75" customHeight="1" x14ac:dyDescent="0.25">
      <c r="A87" s="86" t="s">
        <v>23</v>
      </c>
      <c r="B87" s="121" t="s">
        <v>147</v>
      </c>
      <c r="C87" s="122"/>
      <c r="D87" s="123" t="str">
        <f>CONCATENATE("Hodnoty z príslušných výkazov roku ",E7)</f>
        <v xml:space="preserve">Hodnoty z príslušných výkazov roku </v>
      </c>
      <c r="E87" s="124"/>
    </row>
    <row r="88" spans="1:5" x14ac:dyDescent="0.25">
      <c r="A88" s="30" t="s">
        <v>24</v>
      </c>
      <c r="B88" s="87" t="s">
        <v>148</v>
      </c>
      <c r="C88" s="87"/>
      <c r="D88" s="119"/>
      <c r="E88" s="119" t="s">
        <v>80</v>
      </c>
    </row>
    <row r="89" spans="1:5" x14ac:dyDescent="0.25">
      <c r="A89" s="30" t="s">
        <v>25</v>
      </c>
      <c r="B89" s="87" t="s">
        <v>149</v>
      </c>
      <c r="C89" s="87"/>
      <c r="D89" s="119"/>
      <c r="E89" s="119" t="s">
        <v>81</v>
      </c>
    </row>
    <row r="90" spans="1:5" x14ac:dyDescent="0.25">
      <c r="A90" s="30" t="s">
        <v>72</v>
      </c>
      <c r="B90" s="117" t="s">
        <v>151</v>
      </c>
      <c r="C90" s="117"/>
      <c r="D90" s="119"/>
      <c r="E90" s="119" t="s">
        <v>82</v>
      </c>
    </row>
    <row r="91" spans="1:5" x14ac:dyDescent="0.25">
      <c r="A91" s="30" t="s">
        <v>73</v>
      </c>
      <c r="B91" s="120" t="s">
        <v>153</v>
      </c>
      <c r="C91" s="120"/>
      <c r="D91" s="118"/>
      <c r="E91" s="118" t="s">
        <v>83</v>
      </c>
    </row>
    <row r="92" spans="1:5" x14ac:dyDescent="0.25">
      <c r="A92" s="30" t="s">
        <v>74</v>
      </c>
      <c r="B92" s="87" t="s">
        <v>150</v>
      </c>
      <c r="C92" s="87"/>
      <c r="D92" s="118"/>
      <c r="E92" s="118" t="s">
        <v>84</v>
      </c>
    </row>
    <row r="93" spans="1:5" x14ac:dyDescent="0.25">
      <c r="A93" s="30" t="s">
        <v>75</v>
      </c>
      <c r="B93" s="117" t="s">
        <v>135</v>
      </c>
      <c r="C93" s="117"/>
      <c r="D93" s="118"/>
      <c r="E93" s="118" t="s">
        <v>85</v>
      </c>
    </row>
    <row r="94" spans="1:5" x14ac:dyDescent="0.25">
      <c r="A94" s="30" t="s">
        <v>76</v>
      </c>
      <c r="B94" s="87" t="s">
        <v>156</v>
      </c>
      <c r="C94" s="87"/>
      <c r="D94" s="118"/>
      <c r="E94" s="118" t="s">
        <v>86</v>
      </c>
    </row>
    <row r="95" spans="1:5" x14ac:dyDescent="0.25">
      <c r="A95" s="30" t="s">
        <v>77</v>
      </c>
      <c r="B95" s="117" t="s">
        <v>152</v>
      </c>
      <c r="C95" s="117"/>
      <c r="D95" s="118"/>
      <c r="E95" s="118" t="s">
        <v>82</v>
      </c>
    </row>
    <row r="96" spans="1:5" x14ac:dyDescent="0.25">
      <c r="A96" s="31" t="s">
        <v>155</v>
      </c>
      <c r="B96" s="31"/>
      <c r="C96" s="31"/>
      <c r="D96" s="32"/>
      <c r="E96" s="32"/>
    </row>
    <row r="97" spans="1:5" x14ac:dyDescent="0.25">
      <c r="A97" s="31" t="s">
        <v>154</v>
      </c>
      <c r="B97" s="31"/>
      <c r="C97" s="31"/>
      <c r="D97" s="32"/>
      <c r="E97" s="32"/>
    </row>
    <row r="98" spans="1:5" x14ac:dyDescent="0.25">
      <c r="A98" s="31"/>
      <c r="B98" s="31"/>
      <c r="C98" s="31"/>
      <c r="D98" s="32"/>
      <c r="E98" s="32"/>
    </row>
    <row r="99" spans="1:5" x14ac:dyDescent="0.25">
      <c r="A99" s="33"/>
      <c r="B99" s="33"/>
      <c r="C99" s="33"/>
      <c r="D99" s="33"/>
      <c r="E99" s="33"/>
    </row>
    <row r="100" spans="1:5" x14ac:dyDescent="0.25">
      <c r="A100" s="88" t="s">
        <v>144</v>
      </c>
      <c r="B100" s="88"/>
      <c r="C100" s="88"/>
      <c r="D100" s="88"/>
      <c r="E100" s="88"/>
    </row>
    <row r="101" spans="1:5" x14ac:dyDescent="0.25">
      <c r="A101" s="31"/>
      <c r="B101" s="31"/>
      <c r="C101" s="31"/>
      <c r="D101" s="32"/>
      <c r="E101" s="32"/>
    </row>
    <row r="102" spans="1:5" x14ac:dyDescent="0.25">
      <c r="A102" s="29"/>
      <c r="B102" s="28"/>
      <c r="C102" s="28"/>
    </row>
    <row r="103" spans="1:5" ht="180.75" customHeight="1" x14ac:dyDescent="0.25">
      <c r="A103" s="114" t="s">
        <v>157</v>
      </c>
      <c r="B103" s="115"/>
      <c r="C103" s="115"/>
      <c r="D103" s="115"/>
      <c r="E103" s="116"/>
    </row>
  </sheetData>
  <sheetProtection algorithmName="SHA-512" hashValue="D1yQOSnUUYUMISuq3mksus5LZxUP+DcM1/fl+3MLBzswoQRqxcNBqwSY7ReCSvh0KaUxcOfwZ86H99ncACveMw==" saltValue="q191/piDQTiJAJi1QTzl2A==" spinCount="100000" sheet="1" scenarios="1"/>
  <mergeCells count="100">
    <mergeCell ref="A27:C27"/>
    <mergeCell ref="A1:E1"/>
    <mergeCell ref="A5:E5"/>
    <mergeCell ref="A7:D7"/>
    <mergeCell ref="A9:E16"/>
    <mergeCell ref="A20:C20"/>
    <mergeCell ref="A21:C21"/>
    <mergeCell ref="A22:C22"/>
    <mergeCell ref="A23:C23"/>
    <mergeCell ref="A24:C24"/>
    <mergeCell ref="A25:C25"/>
    <mergeCell ref="A26:C26"/>
    <mergeCell ref="A18:E18"/>
    <mergeCell ref="B45:C45"/>
    <mergeCell ref="D45:E45"/>
    <mergeCell ref="A28:C28"/>
    <mergeCell ref="A29:C29"/>
    <mergeCell ref="A30:C30"/>
    <mergeCell ref="A31:C31"/>
    <mergeCell ref="A35:B35"/>
    <mergeCell ref="A36:B36"/>
    <mergeCell ref="A37:B37"/>
    <mergeCell ref="A38:B38"/>
    <mergeCell ref="A40:E40"/>
    <mergeCell ref="B44:C44"/>
    <mergeCell ref="D44:E44"/>
    <mergeCell ref="A32:E32"/>
    <mergeCell ref="B46:C46"/>
    <mergeCell ref="D46:E46"/>
    <mergeCell ref="B47:C47"/>
    <mergeCell ref="D47:E47"/>
    <mergeCell ref="B48:C48"/>
    <mergeCell ref="D48:E48"/>
    <mergeCell ref="B49:C49"/>
    <mergeCell ref="D49:E49"/>
    <mergeCell ref="B50:C50"/>
    <mergeCell ref="D50:E50"/>
    <mergeCell ref="B51:C51"/>
    <mergeCell ref="D51:E51"/>
    <mergeCell ref="B52:C52"/>
    <mergeCell ref="D52:E52"/>
    <mergeCell ref="B56:C56"/>
    <mergeCell ref="D56:E56"/>
    <mergeCell ref="B57:C57"/>
    <mergeCell ref="D57:E57"/>
    <mergeCell ref="B58:C58"/>
    <mergeCell ref="D58:E58"/>
    <mergeCell ref="B59:C59"/>
    <mergeCell ref="D59:E59"/>
    <mergeCell ref="B60:C60"/>
    <mergeCell ref="D60:E60"/>
    <mergeCell ref="B61:C61"/>
    <mergeCell ref="D61:E61"/>
    <mergeCell ref="B62:C62"/>
    <mergeCell ref="D62:E62"/>
    <mergeCell ref="B63:C63"/>
    <mergeCell ref="D63:E63"/>
    <mergeCell ref="D64:E64"/>
    <mergeCell ref="A66:E66"/>
    <mergeCell ref="B70:C70"/>
    <mergeCell ref="D70:E70"/>
    <mergeCell ref="B71:C71"/>
    <mergeCell ref="D71:E71"/>
    <mergeCell ref="B78:C78"/>
    <mergeCell ref="D78:E78"/>
    <mergeCell ref="A2:E2"/>
    <mergeCell ref="B75:C75"/>
    <mergeCell ref="D75:E75"/>
    <mergeCell ref="B76:C76"/>
    <mergeCell ref="D76:E76"/>
    <mergeCell ref="B77:C77"/>
    <mergeCell ref="D77:E77"/>
    <mergeCell ref="B72:C72"/>
    <mergeCell ref="D72:E72"/>
    <mergeCell ref="B73:C73"/>
    <mergeCell ref="D73:E73"/>
    <mergeCell ref="B74:C74"/>
    <mergeCell ref="D74:E74"/>
    <mergeCell ref="B64:C64"/>
    <mergeCell ref="A83:E83"/>
    <mergeCell ref="B87:C87"/>
    <mergeCell ref="D87:E87"/>
    <mergeCell ref="B88:C88"/>
    <mergeCell ref="D88:E88"/>
    <mergeCell ref="B89:C89"/>
    <mergeCell ref="D89:E89"/>
    <mergeCell ref="B90:C90"/>
    <mergeCell ref="D90:E90"/>
    <mergeCell ref="B91:C91"/>
    <mergeCell ref="D91:E91"/>
    <mergeCell ref="A103:E103"/>
    <mergeCell ref="B95:C95"/>
    <mergeCell ref="D95:E95"/>
    <mergeCell ref="A100:E100"/>
    <mergeCell ref="B92:C92"/>
    <mergeCell ref="D92:E92"/>
    <mergeCell ref="B93:C93"/>
    <mergeCell ref="D93:E93"/>
    <mergeCell ref="B94:C94"/>
    <mergeCell ref="D94:E94"/>
  </mergeCells>
  <conditionalFormatting sqref="C35:C38">
    <cfRule type="expression" dxfId="2" priority="3">
      <formula>$I$5=2</formula>
    </cfRule>
  </conditionalFormatting>
  <conditionalFormatting sqref="D35:D38">
    <cfRule type="expression" dxfId="1" priority="2">
      <formula>$I$5=3</formula>
    </cfRule>
  </conditionalFormatting>
  <conditionalFormatting sqref="E35:E38">
    <cfRule type="expression" dxfId="0" priority="1">
      <formula>$I$5=4</formula>
    </cfRule>
  </conditionalFormatting>
  <pageMargins left="0.7" right="0.7" top="0.75" bottom="0.75" header="0.3" footer="0.3"/>
  <pageSetup paperSize="9" scale="56" orientation="portrait" r:id="rId1"/>
  <rowBreaks count="1" manualBreakCount="1">
    <brk id="82" max="4" man="1"/>
  </rowBreaks>
  <colBreaks count="1" manualBreakCount="1">
    <brk id="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0</xdr:col>
                    <xdr:colOff>0</xdr:colOff>
                    <xdr:row>41</xdr:row>
                    <xdr:rowOff>137160</xdr:rowOff>
                  </from>
                  <to>
                    <xdr:col>4</xdr:col>
                    <xdr:colOff>1531620</xdr:colOff>
                    <xdr:row>43</xdr:row>
                    <xdr:rowOff>30480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0</xdr:col>
                    <xdr:colOff>0</xdr:colOff>
                    <xdr:row>54</xdr:row>
                    <xdr:rowOff>22860</xdr:rowOff>
                  </from>
                  <to>
                    <xdr:col>5</xdr:col>
                    <xdr:colOff>7620</xdr:colOff>
                    <xdr:row>55</xdr:row>
                    <xdr:rowOff>60960</xdr:rowOff>
                  </to>
                </anchor>
              </controlPr>
            </control>
          </mc:Choice>
        </mc:AlternateContent>
        <mc:AlternateContent xmlns:mc="http://schemas.openxmlformats.org/markup-compatibility/2006">
          <mc:Choice Requires="x14">
            <control shapeId="2051" r:id="rId6" name="Option Button 3">
              <controlPr defaultSize="0" autoFill="0" autoLine="0" autoPict="0" altText="Úč FO">
                <anchor moveWithCells="1">
                  <from>
                    <xdr:col>0</xdr:col>
                    <xdr:colOff>0</xdr:colOff>
                    <xdr:row>68</xdr:row>
                    <xdr:rowOff>22860</xdr:rowOff>
                  </from>
                  <to>
                    <xdr:col>5</xdr:col>
                    <xdr:colOff>0</xdr:colOff>
                    <xdr:row>69</xdr:row>
                    <xdr:rowOff>68580</xdr:rowOff>
                  </to>
                </anchor>
              </controlPr>
            </control>
          </mc:Choice>
        </mc:AlternateContent>
        <mc:AlternateContent xmlns:mc="http://schemas.openxmlformats.org/markup-compatibility/2006">
          <mc:Choice Requires="x14">
            <control shapeId="2062" r:id="rId7" name="Drop Down 14">
              <controlPr defaultSize="0" autoLine="0" autoPict="0">
                <anchor moveWithCells="1">
                  <from>
                    <xdr:col>0</xdr:col>
                    <xdr:colOff>22860</xdr:colOff>
                    <xdr:row>32</xdr:row>
                    <xdr:rowOff>22860</xdr:rowOff>
                  </from>
                  <to>
                    <xdr:col>4</xdr:col>
                    <xdr:colOff>1440180</xdr:colOff>
                    <xdr:row>33</xdr:row>
                    <xdr:rowOff>106680</xdr:rowOff>
                  </to>
                </anchor>
              </controlPr>
            </control>
          </mc:Choice>
        </mc:AlternateContent>
        <mc:AlternateContent xmlns:mc="http://schemas.openxmlformats.org/markup-compatibility/2006">
          <mc:Choice Requires="x14">
            <control shapeId="2064" r:id="rId8" name="Option Button 16">
              <controlPr defaultSize="0" autoFill="0" autoLine="0" autoPict="0" altText="Úč FO">
                <anchor moveWithCells="1">
                  <from>
                    <xdr:col>0</xdr:col>
                    <xdr:colOff>0</xdr:colOff>
                    <xdr:row>85</xdr:row>
                    <xdr:rowOff>22860</xdr:rowOff>
                  </from>
                  <to>
                    <xdr:col>5</xdr:col>
                    <xdr:colOff>0</xdr:colOff>
                    <xdr:row>86</xdr:row>
                    <xdr:rowOff>45720</xdr:rowOff>
                  </to>
                </anchor>
              </controlPr>
            </control>
          </mc:Choice>
        </mc:AlternateContent>
        <mc:AlternateContent xmlns:mc="http://schemas.openxmlformats.org/markup-compatibility/2006">
          <mc:Choice Requires="x14">
            <control shapeId="2066" r:id="rId9" name="Option Button 18">
              <controlPr defaultSize="0" autoFill="0" autoLine="0" autoPict="0" altText="Úč FO">
                <anchor moveWithCells="1">
                  <from>
                    <xdr:col>0</xdr:col>
                    <xdr:colOff>0</xdr:colOff>
                    <xdr:row>101</xdr:row>
                    <xdr:rowOff>22860</xdr:rowOff>
                  </from>
                  <to>
                    <xdr:col>4</xdr:col>
                    <xdr:colOff>1531620</xdr:colOff>
                    <xdr:row>102</xdr:row>
                    <xdr:rowOff>60960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2</vt:i4>
      </vt:variant>
    </vt:vector>
  </HeadingPairs>
  <TitlesOfParts>
    <vt:vector size="4" baseType="lpstr">
      <vt:lpstr>Verejný sektor + NÚJ</vt:lpstr>
      <vt:lpstr>Ostatní žiadatelia</vt:lpstr>
      <vt:lpstr>'Ostatní žiadatelia'!Oblasť_tlače</vt:lpstr>
      <vt:lpstr>'Verejný sektor + NÚJ'!Oblasť_tlače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Autor</dc:creator>
  <cp:lastModifiedBy>Správca</cp:lastModifiedBy>
  <cp:lastPrinted>2018-04-23T10:42:10Z</cp:lastPrinted>
  <dcterms:created xsi:type="dcterms:W3CDTF">2018-03-08T11:24:00Z</dcterms:created>
  <dcterms:modified xsi:type="dcterms:W3CDTF">2020-10-16T08:21:28Z</dcterms:modified>
</cp:coreProperties>
</file>